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863" activeTab="0"/>
  </bookViews>
  <sheets>
    <sheet name="Tulokset D13 (2004)" sheetId="1" r:id="rId1"/>
    <sheet name="Tulokset F9 (2008)" sheetId="2" r:id="rId2"/>
    <sheet name="Tulokset F8 (2009)" sheetId="3" r:id="rId3"/>
    <sheet name="Tulokset G7 (2010)" sheetId="4" r:id="rId4"/>
  </sheets>
  <definedNames/>
  <calcPr fullCalcOnLoad="1"/>
</workbook>
</file>

<file path=xl/sharedStrings.xml><?xml version="1.0" encoding="utf-8"?>
<sst xmlns="http://schemas.openxmlformats.org/spreadsheetml/2006/main" count="787" uniqueCount="153">
  <si>
    <t>O</t>
  </si>
  <si>
    <t>V</t>
  </si>
  <si>
    <t>T</t>
  </si>
  <si>
    <t>H</t>
  </si>
  <si>
    <t>P</t>
  </si>
  <si>
    <t>JOUKKUE</t>
  </si>
  <si>
    <t>TULOS</t>
  </si>
  <si>
    <t>-</t>
  </si>
  <si>
    <t>Maalit</t>
  </si>
  <si>
    <t>JOUKKUEET</t>
  </si>
  <si>
    <t>Peliaika 2 x 20 min</t>
  </si>
  <si>
    <t>LOHKO A</t>
  </si>
  <si>
    <t>LOHKO B</t>
  </si>
  <si>
    <t>AIKA</t>
  </si>
  <si>
    <t>COMETS CUP 19.-20.8.2017 OTTELUTULOKSET</t>
  </si>
  <si>
    <t>LOPPUSIJOITUKSET:</t>
  </si>
  <si>
    <t>1.</t>
  </si>
  <si>
    <t>2.</t>
  </si>
  <si>
    <t>3.</t>
  </si>
  <si>
    <t>4.</t>
  </si>
  <si>
    <t>5.</t>
  </si>
  <si>
    <t>6.</t>
  </si>
  <si>
    <t>7.</t>
  </si>
  <si>
    <t>8.</t>
  </si>
  <si>
    <t>IPS</t>
  </si>
  <si>
    <t>SARJA F9 (2008)</t>
  </si>
  <si>
    <t>COMETS' PARK</t>
  </si>
  <si>
    <t>Pelimuoto:  5 vs 5</t>
  </si>
  <si>
    <t>Komeetat Musta</t>
  </si>
  <si>
    <t>Nousu</t>
  </si>
  <si>
    <t>JPS</t>
  </si>
  <si>
    <t>Holstin Dynamo</t>
  </si>
  <si>
    <t>PaRi Keltainen</t>
  </si>
  <si>
    <t>KuPS Sudet</t>
  </si>
  <si>
    <t>JJK</t>
  </si>
  <si>
    <t>Komeetat Sininen</t>
  </si>
  <si>
    <t>SäyRi</t>
  </si>
  <si>
    <t>MuurY</t>
  </si>
  <si>
    <t>PaRi Musta</t>
  </si>
  <si>
    <t>KuPS Kotkat</t>
  </si>
  <si>
    <t>LAUANTAI 19.8 KENTTÄ 3</t>
  </si>
  <si>
    <t>LAUANTAI 19.8 KENTTÄ 2</t>
  </si>
  <si>
    <t>LOHKO</t>
  </si>
  <si>
    <t>TAUKO</t>
  </si>
  <si>
    <t xml:space="preserve"> F9 A</t>
  </si>
  <si>
    <t>F9 B</t>
  </si>
  <si>
    <t>F9 A</t>
  </si>
  <si>
    <t>SUNNUNTAI 20.8 KENTTÄ 2</t>
  </si>
  <si>
    <t>SUNNUNTAI 20.8 KENTTÄ 3</t>
  </si>
  <si>
    <t>JJK 09 Sininen</t>
  </si>
  <si>
    <t>ViPa 09</t>
  </si>
  <si>
    <t>MP Valkoinen</t>
  </si>
  <si>
    <t>SoPS</t>
  </si>
  <si>
    <t>MuurY Punainen</t>
  </si>
  <si>
    <t>JJK 09 Punainen</t>
  </si>
  <si>
    <t>Korpilahden Martti</t>
  </si>
  <si>
    <t>MP Sininen</t>
  </si>
  <si>
    <t>Ri-Pa</t>
  </si>
  <si>
    <t>FCV09</t>
  </si>
  <si>
    <t>LOHKO C</t>
  </si>
  <si>
    <t>LOHKO D</t>
  </si>
  <si>
    <t>ViPa 10</t>
  </si>
  <si>
    <t>FCV Valkoinen</t>
  </si>
  <si>
    <t>FCV Punainen</t>
  </si>
  <si>
    <t>JJK 10 Sininen</t>
  </si>
  <si>
    <t>Komeetat</t>
  </si>
  <si>
    <t>Leppä</t>
  </si>
  <si>
    <t>JJK Punainen</t>
  </si>
  <si>
    <t>SUNNUNTAI 20.8 KENTTÄ 4</t>
  </si>
  <si>
    <t>SARJA G7 (2010)</t>
  </si>
  <si>
    <t>SARJA F8 (2009)</t>
  </si>
  <si>
    <t>G7 A</t>
  </si>
  <si>
    <t>G7 B</t>
  </si>
  <si>
    <t>F8 A</t>
  </si>
  <si>
    <t>F8 B</t>
  </si>
  <si>
    <t>F8 D</t>
  </si>
  <si>
    <t>F8 C</t>
  </si>
  <si>
    <t>F8 JS</t>
  </si>
  <si>
    <t>Peliaika 2 x 10 min</t>
  </si>
  <si>
    <t>Huima</t>
  </si>
  <si>
    <t>JäPS</t>
  </si>
  <si>
    <t>KuPS D13 Musta 1</t>
  </si>
  <si>
    <t>SiPS</t>
  </si>
  <si>
    <t>JJK 05 E</t>
  </si>
  <si>
    <t>PK-37</t>
  </si>
  <si>
    <t>KuPS D13 Musta 2</t>
  </si>
  <si>
    <t>Team LKP</t>
  </si>
  <si>
    <t>Pelimuoto: 8 vs 8</t>
  </si>
  <si>
    <t>SARJA D13 (2004)</t>
  </si>
  <si>
    <t>COMETS' PARK / HUHTASUO</t>
  </si>
  <si>
    <t>D13 A</t>
  </si>
  <si>
    <t>D13 C</t>
  </si>
  <si>
    <t>D13 D</t>
  </si>
  <si>
    <t>LAUANTAI 19.8 COMETS' PARK KENTTÄ 1</t>
  </si>
  <si>
    <t>LAUANTAI 19.8 HUHTASUO 1</t>
  </si>
  <si>
    <t>D13 B</t>
  </si>
  <si>
    <t>HJK Kannelmäki V</t>
  </si>
  <si>
    <t>HJK Kannelmäki S</t>
  </si>
  <si>
    <t>SUNNUNTAI 20.8 COMETS' PARK KENTTÄ 1</t>
  </si>
  <si>
    <t>LAUANTAI 19.8 COMETS' PARK KENTTÄ 2</t>
  </si>
  <si>
    <t>S</t>
  </si>
  <si>
    <t>SIJAT 1-2</t>
  </si>
  <si>
    <t>SIJAT 3-4</t>
  </si>
  <si>
    <t>SIJAT 5-6</t>
  </si>
  <si>
    <t>SIJAT 7-8</t>
  </si>
  <si>
    <t xml:space="preserve">SIJAT 13-15 </t>
  </si>
  <si>
    <t>SIJAT 9-10</t>
  </si>
  <si>
    <t>SIJAT 11-12</t>
  </si>
  <si>
    <t xml:space="preserve">D13 JS </t>
  </si>
  <si>
    <t>SUNNUNTAI 20.8 HUHTASUO 1</t>
  </si>
  <si>
    <t>9.</t>
  </si>
  <si>
    <t>10.</t>
  </si>
  <si>
    <t>12.</t>
  </si>
  <si>
    <t>13.</t>
  </si>
  <si>
    <t>14.</t>
  </si>
  <si>
    <t>15.</t>
  </si>
  <si>
    <t>SUNNUNTAI 20.8 HUHTASUO 2</t>
  </si>
  <si>
    <t>A2</t>
  </si>
  <si>
    <t>A4</t>
  </si>
  <si>
    <t>A1</t>
  </si>
  <si>
    <t>A3</t>
  </si>
  <si>
    <t>B4</t>
  </si>
  <si>
    <t>B2</t>
  </si>
  <si>
    <t>B1</t>
  </si>
  <si>
    <t>B3</t>
  </si>
  <si>
    <t>D1</t>
  </si>
  <si>
    <t>D2</t>
  </si>
  <si>
    <t>D3</t>
  </si>
  <si>
    <t>C1</t>
  </si>
  <si>
    <t>C2</t>
  </si>
  <si>
    <t>C3</t>
  </si>
  <si>
    <t>C4</t>
  </si>
  <si>
    <t>Team LKP (C3)</t>
  </si>
  <si>
    <t>PK-37 (D3)</t>
  </si>
  <si>
    <t>HJK Kannelmäki V (C2)</t>
  </si>
  <si>
    <t>IPS (D2)</t>
  </si>
  <si>
    <t>Komeetat Musta (C1)</t>
  </si>
  <si>
    <t>JJK 05 E (D1)</t>
  </si>
  <si>
    <t>HJK Kannelmäki S (A1)</t>
  </si>
  <si>
    <t>JäPS (B1)</t>
  </si>
  <si>
    <t>KuPS D13 Musta 2 (C4)</t>
  </si>
  <si>
    <t>SäyRi (A4)</t>
  </si>
  <si>
    <t>PaRi Musta (B4)</t>
  </si>
  <si>
    <t>KuPS D13 Musta 1 (A3)</t>
  </si>
  <si>
    <t>SiPS (B3)</t>
  </si>
  <si>
    <t>Komeetat Sininen (A2)</t>
  </si>
  <si>
    <t>Huima (B2)</t>
  </si>
  <si>
    <t>3 rp.</t>
  </si>
  <si>
    <t>2 rp.</t>
  </si>
  <si>
    <t>1 rp.</t>
  </si>
  <si>
    <t>HJK Kannelmäki Valkoinen</t>
  </si>
  <si>
    <t>HJK Kannelmäki Sininen</t>
  </si>
  <si>
    <t>LeKi-futis 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</si>
</sst>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9"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58" applyFont="1">
      <alignment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1" fillId="0" borderId="0" xfId="58" applyFont="1" applyBorder="1" applyAlignment="1">
      <alignment horizontal="center"/>
      <protection/>
    </xf>
    <xf numFmtId="0" fontId="1" fillId="0" borderId="10" xfId="58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" fontId="2" fillId="0" borderId="0" xfId="58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1" xfId="58" applyFont="1" applyBorder="1" applyAlignment="1">
      <alignment horizontal="center"/>
      <protection/>
    </xf>
    <xf numFmtId="1" fontId="4" fillId="0" borderId="12" xfId="58" applyNumberFormat="1" applyFont="1" applyBorder="1" applyAlignment="1">
      <alignment horizontal="right"/>
      <protection/>
    </xf>
    <xf numFmtId="49" fontId="4" fillId="0" borderId="13" xfId="58" applyNumberFormat="1" applyFont="1" applyBorder="1" applyAlignment="1">
      <alignment horizontal="center"/>
      <protection/>
    </xf>
    <xf numFmtId="1" fontId="4" fillId="0" borderId="14" xfId="58" applyNumberFormat="1" applyFont="1" applyBorder="1" applyAlignment="1">
      <alignment horizontal="right"/>
      <protection/>
    </xf>
    <xf numFmtId="1" fontId="4" fillId="0" borderId="11" xfId="58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11" xfId="58" applyNumberFormat="1" applyFont="1" applyFill="1" applyBorder="1" applyAlignment="1">
      <alignment horizontal="center"/>
      <protection/>
    </xf>
    <xf numFmtId="1" fontId="4" fillId="0" borderId="1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58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4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Border="1" applyAlignment="1">
      <alignment horizontal="right"/>
      <protection/>
    </xf>
    <xf numFmtId="49" fontId="4" fillId="0" borderId="0" xfId="58" applyNumberFormat="1" applyFont="1" applyBorder="1" applyAlignment="1">
      <alignment horizontal="center"/>
      <protection/>
    </xf>
    <xf numFmtId="1" fontId="4" fillId="0" borderId="0" xfId="58" applyNumberFormat="1" applyFont="1" applyBorder="1" applyAlignment="1">
      <alignment horizontal="center"/>
      <protection/>
    </xf>
    <xf numFmtId="0" fontId="6" fillId="0" borderId="0" xfId="58" applyFont="1" applyAlignment="1">
      <alignment/>
      <protection/>
    </xf>
    <xf numFmtId="0" fontId="0" fillId="0" borderId="0" xfId="0" applyAlignment="1">
      <alignment/>
    </xf>
    <xf numFmtId="0" fontId="7" fillId="0" borderId="15" xfId="0" applyFont="1" applyBorder="1" applyAlignment="1">
      <alignment horizontal="center"/>
    </xf>
    <xf numFmtId="0" fontId="7" fillId="0" borderId="12" xfId="58" applyFont="1" applyBorder="1" applyAlignment="1">
      <alignment horizontal="left" vertical="center"/>
      <protection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7" fillId="0" borderId="13" xfId="58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" fontId="4" fillId="0" borderId="20" xfId="58" applyNumberFormat="1" applyFont="1" applyFill="1" applyBorder="1" applyAlignment="1">
      <alignment horizontal="center"/>
      <protection/>
    </xf>
    <xf numFmtId="1" fontId="4" fillId="0" borderId="20" xfId="58" applyNumberFormat="1" applyFont="1" applyBorder="1" applyAlignment="1">
      <alignment horizontal="center"/>
      <protection/>
    </xf>
    <xf numFmtId="1" fontId="4" fillId="0" borderId="21" xfId="58" applyNumberFormat="1" applyFont="1" applyFill="1" applyBorder="1" applyAlignment="1">
      <alignment horizontal="center"/>
      <protection/>
    </xf>
    <xf numFmtId="1" fontId="4" fillId="0" borderId="17" xfId="58" applyNumberFormat="1" applyFont="1" applyFill="1" applyBorder="1" applyAlignment="1">
      <alignment horizontal="center"/>
      <protection/>
    </xf>
    <xf numFmtId="49" fontId="4" fillId="0" borderId="15" xfId="58" applyNumberFormat="1" applyFont="1" applyBorder="1" applyAlignment="1">
      <alignment horizontal="center"/>
      <protection/>
    </xf>
    <xf numFmtId="0" fontId="4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2" fillId="0" borderId="0" xfId="58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2" fillId="0" borderId="0" xfId="0" applyFont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12" borderId="12" xfId="58" applyFont="1" applyFill="1" applyBorder="1" applyAlignment="1">
      <alignment horizontal="left" vertical="center"/>
      <protection/>
    </xf>
    <xf numFmtId="0" fontId="4" fillId="12" borderId="13" xfId="0" applyFont="1" applyFill="1" applyBorder="1" applyAlignment="1">
      <alignment horizontal="left" vertical="center"/>
    </xf>
    <xf numFmtId="0" fontId="8" fillId="12" borderId="13" xfId="0" applyFont="1" applyFill="1" applyBorder="1" applyAlignment="1">
      <alignment horizontal="left" vertical="center"/>
    </xf>
    <xf numFmtId="0" fontId="7" fillId="12" borderId="15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 wrapText="1"/>
    </xf>
    <xf numFmtId="0" fontId="7" fillId="12" borderId="1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4" fillId="12" borderId="17" xfId="0" applyFont="1" applyFill="1" applyBorder="1" applyAlignment="1">
      <alignment/>
    </xf>
    <xf numFmtId="1" fontId="4" fillId="0" borderId="26" xfId="58" applyNumberFormat="1" applyFont="1" applyBorder="1" applyAlignment="1">
      <alignment horizontal="center"/>
      <protection/>
    </xf>
    <xf numFmtId="1" fontId="4" fillId="0" borderId="27" xfId="58" applyNumberFormat="1" applyFont="1" applyBorder="1" applyAlignment="1">
      <alignment horizontal="center"/>
      <protection/>
    </xf>
    <xf numFmtId="1" fontId="4" fillId="0" borderId="28" xfId="58" applyNumberFormat="1" applyFont="1" applyBorder="1" applyAlignment="1">
      <alignment horizontal="right"/>
      <protection/>
    </xf>
    <xf numFmtId="49" fontId="4" fillId="0" borderId="29" xfId="58" applyNumberFormat="1" applyFont="1" applyBorder="1" applyAlignment="1">
      <alignment horizontal="center"/>
      <protection/>
    </xf>
    <xf numFmtId="1" fontId="4" fillId="0" borderId="30" xfId="58" applyNumberFormat="1" applyFont="1" applyBorder="1" applyAlignment="1">
      <alignment horizontal="right"/>
      <protection/>
    </xf>
    <xf numFmtId="1" fontId="4" fillId="0" borderId="31" xfId="58" applyNumberFormat="1" applyFont="1" applyBorder="1" applyAlignment="1">
      <alignment horizontal="center"/>
      <protection/>
    </xf>
    <xf numFmtId="1" fontId="4" fillId="0" borderId="32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right"/>
    </xf>
    <xf numFmtId="1" fontId="4" fillId="0" borderId="32" xfId="58" applyNumberFormat="1" applyFont="1" applyBorder="1" applyAlignment="1">
      <alignment horizontal="right"/>
      <protection/>
    </xf>
    <xf numFmtId="1" fontId="4" fillId="0" borderId="16" xfId="58" applyNumberFormat="1" applyFont="1" applyFill="1" applyBorder="1" applyAlignment="1">
      <alignment horizontal="center"/>
      <protection/>
    </xf>
    <xf numFmtId="1" fontId="4" fillId="0" borderId="34" xfId="58" applyNumberFormat="1" applyFont="1" applyBorder="1" applyAlignment="1">
      <alignment horizontal="right"/>
      <protection/>
    </xf>
    <xf numFmtId="49" fontId="4" fillId="0" borderId="18" xfId="58" applyNumberFormat="1" applyFont="1" applyBorder="1" applyAlignment="1">
      <alignment horizontal="center"/>
      <protection/>
    </xf>
    <xf numFmtId="1" fontId="4" fillId="0" borderId="35" xfId="58" applyNumberFormat="1" applyFont="1" applyBorder="1" applyAlignment="1">
      <alignment horizontal="right"/>
      <protection/>
    </xf>
    <xf numFmtId="1" fontId="4" fillId="0" borderId="18" xfId="58" applyNumberFormat="1" applyFont="1" applyBorder="1" applyAlignment="1">
      <alignment horizontal="right"/>
      <protection/>
    </xf>
    <xf numFmtId="1" fontId="4" fillId="0" borderId="15" xfId="58" applyNumberFormat="1" applyFont="1" applyBorder="1" applyAlignment="1">
      <alignment horizontal="right"/>
      <protection/>
    </xf>
    <xf numFmtId="0" fontId="7" fillId="0" borderId="36" xfId="58" applyFont="1" applyBorder="1" applyAlignment="1">
      <alignment horizontal="center"/>
      <protection/>
    </xf>
    <xf numFmtId="1" fontId="4" fillId="0" borderId="36" xfId="58" applyNumberFormat="1" applyFont="1" applyBorder="1" applyAlignment="1">
      <alignment horizontal="center"/>
      <protection/>
    </xf>
    <xf numFmtId="1" fontId="4" fillId="0" borderId="37" xfId="58" applyNumberFormat="1" applyFont="1" applyBorder="1" applyAlignment="1">
      <alignment horizontal="center"/>
      <protection/>
    </xf>
    <xf numFmtId="1" fontId="4" fillId="0" borderId="38" xfId="58" applyNumberFormat="1" applyFont="1" applyBorder="1" applyAlignment="1">
      <alignment horizontal="center"/>
      <protection/>
    </xf>
    <xf numFmtId="1" fontId="4" fillId="0" borderId="31" xfId="58" applyNumberFormat="1" applyFont="1" applyFill="1" applyBorder="1" applyAlignment="1">
      <alignment horizontal="center"/>
      <protection/>
    </xf>
    <xf numFmtId="1" fontId="4" fillId="0" borderId="12" xfId="58" applyNumberFormat="1" applyFont="1" applyFill="1" applyBorder="1" applyAlignment="1">
      <alignment horizontal="center"/>
      <protection/>
    </xf>
    <xf numFmtId="1" fontId="4" fillId="0" borderId="14" xfId="58" applyNumberFormat="1" applyFont="1" applyBorder="1" applyAlignment="1">
      <alignment horizontal="center"/>
      <protection/>
    </xf>
    <xf numFmtId="1" fontId="4" fillId="0" borderId="39" xfId="58" applyNumberFormat="1" applyFont="1" applyBorder="1" applyAlignment="1">
      <alignment horizontal="right"/>
      <protection/>
    </xf>
    <xf numFmtId="1" fontId="4" fillId="0" borderId="40" xfId="58" applyNumberFormat="1" applyFont="1" applyBorder="1" applyAlignment="1">
      <alignment horizontal="right"/>
      <protection/>
    </xf>
    <xf numFmtId="1" fontId="4" fillId="0" borderId="41" xfId="58" applyNumberFormat="1" applyFont="1" applyBorder="1" applyAlignment="1">
      <alignment horizontal="right"/>
      <protection/>
    </xf>
    <xf numFmtId="1" fontId="4" fillId="0" borderId="42" xfId="58" applyNumberFormat="1" applyFont="1" applyBorder="1" applyAlignment="1">
      <alignment horizontal="right"/>
      <protection/>
    </xf>
    <xf numFmtId="1" fontId="4" fillId="0" borderId="43" xfId="58" applyNumberFormat="1" applyFont="1" applyBorder="1" applyAlignment="1">
      <alignment horizontal="right"/>
      <protection/>
    </xf>
    <xf numFmtId="1" fontId="4" fillId="0" borderId="44" xfId="58" applyNumberFormat="1" applyFont="1" applyBorder="1" applyAlignment="1">
      <alignment horizontal="right"/>
      <protection/>
    </xf>
    <xf numFmtId="49" fontId="4" fillId="0" borderId="22" xfId="58" applyNumberFormat="1" applyFont="1" applyBorder="1" applyAlignment="1">
      <alignment horizontal="center"/>
      <protection/>
    </xf>
    <xf numFmtId="1" fontId="4" fillId="0" borderId="13" xfId="58" applyNumberFormat="1" applyFont="1" applyBorder="1" applyAlignment="1">
      <alignment horizontal="right"/>
      <protection/>
    </xf>
    <xf numFmtId="1" fontId="4" fillId="0" borderId="29" xfId="58" applyNumberFormat="1" applyFont="1" applyBorder="1" applyAlignment="1">
      <alignment horizontal="right"/>
      <protection/>
    </xf>
    <xf numFmtId="0" fontId="4" fillId="33" borderId="15" xfId="0" applyFont="1" applyFill="1" applyBorder="1" applyAlignment="1">
      <alignment horizontal="center" wrapText="1"/>
    </xf>
    <xf numFmtId="1" fontId="4" fillId="0" borderId="45" xfId="58" applyNumberFormat="1" applyFont="1" applyBorder="1" applyAlignment="1">
      <alignment horizontal="center"/>
      <protection/>
    </xf>
    <xf numFmtId="1" fontId="4" fillId="0" borderId="15" xfId="0" applyNumberFormat="1" applyFont="1" applyBorder="1" applyAlignment="1">
      <alignment horizontal="right"/>
    </xf>
    <xf numFmtId="1" fontId="4" fillId="0" borderId="46" xfId="58" applyNumberFormat="1" applyFont="1" applyBorder="1" applyAlignment="1">
      <alignment horizontal="center"/>
      <protection/>
    </xf>
    <xf numFmtId="1" fontId="4" fillId="0" borderId="47" xfId="58" applyNumberFormat="1" applyFont="1" applyBorder="1" applyAlignment="1">
      <alignment horizontal="center"/>
      <protection/>
    </xf>
    <xf numFmtId="1" fontId="4" fillId="0" borderId="48" xfId="58" applyNumberFormat="1" applyFont="1" applyBorder="1" applyAlignment="1">
      <alignment horizontal="center"/>
      <protection/>
    </xf>
    <xf numFmtId="1" fontId="4" fillId="0" borderId="16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0" borderId="16" xfId="58" applyNumberFormat="1" applyFont="1" applyBorder="1" applyAlignment="1">
      <alignment horizontal="right"/>
      <protection/>
    </xf>
    <xf numFmtId="0" fontId="0" fillId="0" borderId="0" xfId="0" applyAlignment="1">
      <alignment vertical="center"/>
    </xf>
    <xf numFmtId="1" fontId="4" fillId="0" borderId="31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/>
    </xf>
    <xf numFmtId="0" fontId="6" fillId="0" borderId="0" xfId="58" applyFont="1" applyAlignment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58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20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0" fontId="9" fillId="0" borderId="0" xfId="0" applyNumberFormat="1" applyFont="1" applyAlignment="1">
      <alignment horizontal="left" vertical="center" indent="1"/>
    </xf>
    <xf numFmtId="0" fontId="8" fillId="12" borderId="13" xfId="0" applyFont="1" applyFill="1" applyBorder="1" applyAlignment="1">
      <alignment horizontal="left"/>
    </xf>
    <xf numFmtId="0" fontId="7" fillId="0" borderId="27" xfId="58" applyFont="1" applyBorder="1" applyAlignment="1">
      <alignment horizontal="center"/>
      <protection/>
    </xf>
    <xf numFmtId="1" fontId="4" fillId="0" borderId="12" xfId="58" applyNumberFormat="1" applyFont="1" applyBorder="1" applyAlignment="1">
      <alignment horizontal="center"/>
      <protection/>
    </xf>
    <xf numFmtId="0" fontId="7" fillId="0" borderId="49" xfId="58" applyFont="1" applyBorder="1" applyAlignment="1">
      <alignment horizontal="center"/>
      <protection/>
    </xf>
    <xf numFmtId="0" fontId="7" fillId="12" borderId="16" xfId="58" applyFont="1" applyFill="1" applyBorder="1" applyAlignment="1">
      <alignment vertical="center"/>
      <protection/>
    </xf>
    <xf numFmtId="0" fontId="4" fillId="12" borderId="15" xfId="0" applyFont="1" applyFill="1" applyBorder="1" applyAlignment="1">
      <alignment vertical="center"/>
    </xf>
    <xf numFmtId="0" fontId="8" fillId="12" borderId="15" xfId="0" applyFont="1" applyFill="1" applyBorder="1" applyAlignment="1">
      <alignment vertical="center"/>
    </xf>
    <xf numFmtId="0" fontId="8" fillId="12" borderId="15" xfId="0" applyFont="1" applyFill="1" applyBorder="1" applyAlignment="1">
      <alignment/>
    </xf>
    <xf numFmtId="0" fontId="8" fillId="12" borderId="17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4" fillId="0" borderId="21" xfId="58" applyFont="1" applyBorder="1" applyAlignment="1">
      <alignment horizontal="center"/>
      <protection/>
    </xf>
    <xf numFmtId="49" fontId="11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58" applyFont="1" applyBorder="1" applyAlignment="1">
      <alignment horizontal="left" vertical="center"/>
      <protection/>
    </xf>
    <xf numFmtId="0" fontId="4" fillId="0" borderId="13" xfId="58" applyFont="1" applyBorder="1" applyAlignment="1">
      <alignment horizontal="left" vertical="center"/>
      <protection/>
    </xf>
    <xf numFmtId="0" fontId="4" fillId="0" borderId="14" xfId="58" applyFont="1" applyBorder="1" applyAlignment="1">
      <alignment horizontal="left" vertical="center"/>
      <protection/>
    </xf>
    <xf numFmtId="0" fontId="5" fillId="0" borderId="0" xfId="58" applyFont="1" applyAlignment="1">
      <alignment horizontal="left"/>
      <protection/>
    </xf>
    <xf numFmtId="0" fontId="1" fillId="0" borderId="0" xfId="58" applyFont="1" applyFill="1" applyAlignment="1">
      <alignment/>
      <protection/>
    </xf>
    <xf numFmtId="0" fontId="0" fillId="0" borderId="0" xfId="0" applyFill="1" applyAlignment="1">
      <alignment/>
    </xf>
    <xf numFmtId="0" fontId="7" fillId="0" borderId="12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7" fillId="0" borderId="50" xfId="58" applyFont="1" applyBorder="1" applyAlignment="1">
      <alignment horizontal="center"/>
      <protection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12" xfId="58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58" applyFont="1" applyBorder="1" applyAlignment="1">
      <alignment horizontal="left" vertical="center"/>
      <protection/>
    </xf>
    <xf numFmtId="0" fontId="8" fillId="12" borderId="15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7" fillId="12" borderId="12" xfId="58" applyFont="1" applyFill="1" applyBorder="1" applyAlignment="1">
      <alignment horizontal="left" vertical="center"/>
      <protection/>
    </xf>
    <xf numFmtId="0" fontId="7" fillId="12" borderId="13" xfId="58" applyFont="1" applyFill="1" applyBorder="1" applyAlignment="1">
      <alignment horizontal="left" vertical="center"/>
      <protection/>
    </xf>
    <xf numFmtId="0" fontId="7" fillId="12" borderId="14" xfId="58" applyFont="1" applyFill="1" applyBorder="1" applyAlignment="1">
      <alignment horizontal="left" vertical="center"/>
      <protection/>
    </xf>
    <xf numFmtId="0" fontId="7" fillId="12" borderId="16" xfId="58" applyFont="1" applyFill="1" applyBorder="1" applyAlignment="1">
      <alignment horizontal="left" vertical="center"/>
      <protection/>
    </xf>
    <xf numFmtId="0" fontId="7" fillId="12" borderId="15" xfId="58" applyFont="1" applyFill="1" applyBorder="1" applyAlignment="1">
      <alignment horizontal="left" vertical="center"/>
      <protection/>
    </xf>
    <xf numFmtId="0" fontId="7" fillId="12" borderId="17" xfId="58" applyFont="1" applyFill="1" applyBorder="1" applyAlignment="1">
      <alignment horizontal="left" vertical="center"/>
      <protection/>
    </xf>
    <xf numFmtId="0" fontId="7" fillId="0" borderId="50" xfId="58" applyFont="1" applyBorder="1" applyAlignment="1">
      <alignment horizontal="left" vertical="center"/>
      <protection/>
    </xf>
    <xf numFmtId="0" fontId="7" fillId="0" borderId="51" xfId="58" applyFont="1" applyBorder="1" applyAlignment="1">
      <alignment horizontal="left" vertical="center"/>
      <protection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/>
    </xf>
    <xf numFmtId="0" fontId="7" fillId="0" borderId="52" xfId="58" applyFont="1" applyBorder="1" applyAlignment="1">
      <alignment horizontal="left" vertical="center"/>
      <protection/>
    </xf>
    <xf numFmtId="0" fontId="4" fillId="0" borderId="28" xfId="58" applyFont="1" applyBorder="1" applyAlignment="1">
      <alignment horizontal="left" vertical="center"/>
      <protection/>
    </xf>
    <xf numFmtId="0" fontId="4" fillId="0" borderId="29" xfId="58" applyFont="1" applyBorder="1" applyAlignment="1">
      <alignment horizontal="left" vertical="center"/>
      <protection/>
    </xf>
    <xf numFmtId="0" fontId="4" fillId="0" borderId="30" xfId="58" applyFont="1" applyBorder="1" applyAlignment="1">
      <alignment horizontal="left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7" fillId="34" borderId="53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7" fillId="12" borderId="16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left" vertical="center"/>
    </xf>
    <xf numFmtId="0" fontId="8" fillId="12" borderId="13" xfId="0" applyFont="1" applyFill="1" applyBorder="1" applyAlignment="1">
      <alignment horizontal="left" vertical="center"/>
    </xf>
    <xf numFmtId="0" fontId="8" fillId="12" borderId="13" xfId="0" applyFont="1" applyFill="1" applyBorder="1" applyAlignment="1">
      <alignment/>
    </xf>
    <xf numFmtId="0" fontId="8" fillId="12" borderId="14" xfId="0" applyFont="1" applyFill="1" applyBorder="1" applyAlignment="1">
      <alignment/>
    </xf>
    <xf numFmtId="0" fontId="7" fillId="12" borderId="16" xfId="0" applyFont="1" applyFill="1" applyBorder="1" applyAlignment="1">
      <alignment horizontal="right"/>
    </xf>
    <xf numFmtId="0" fontId="7" fillId="12" borderId="17" xfId="0" applyFont="1" applyFill="1" applyBorder="1" applyAlignment="1">
      <alignment horizontal="right"/>
    </xf>
    <xf numFmtId="0" fontId="7" fillId="12" borderId="1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4" fillId="12" borderId="17" xfId="0" applyFont="1" applyFill="1" applyBorder="1" applyAlignment="1">
      <alignment/>
    </xf>
    <xf numFmtId="0" fontId="4" fillId="12" borderId="15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0" borderId="16" xfId="58" applyFont="1" applyBorder="1" applyAlignment="1">
      <alignment horizontal="left" vertical="center"/>
      <protection/>
    </xf>
    <xf numFmtId="0" fontId="4" fillId="0" borderId="15" xfId="58" applyFont="1" applyBorder="1" applyAlignment="1">
      <alignment horizontal="left" vertical="center"/>
      <protection/>
    </xf>
    <xf numFmtId="0" fontId="4" fillId="0" borderId="17" xfId="58" applyFont="1" applyBorder="1" applyAlignment="1">
      <alignment horizontal="left" vertical="center"/>
      <protection/>
    </xf>
    <xf numFmtId="0" fontId="4" fillId="0" borderId="2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7" fillId="0" borderId="40" xfId="58" applyFont="1" applyBorder="1" applyAlignment="1">
      <alignment horizontal="left" vertical="center"/>
      <protection/>
    </xf>
    <xf numFmtId="0" fontId="7" fillId="12" borderId="39" xfId="58" applyFont="1" applyFill="1" applyBorder="1" applyAlignment="1">
      <alignment horizontal="left" vertical="center"/>
      <protection/>
    </xf>
    <xf numFmtId="0" fontId="4" fillId="12" borderId="59" xfId="0" applyFont="1" applyFill="1" applyBorder="1" applyAlignment="1">
      <alignment horizontal="left" vertical="center"/>
    </xf>
    <xf numFmtId="0" fontId="8" fillId="12" borderId="59" xfId="0" applyFont="1" applyFill="1" applyBorder="1" applyAlignment="1">
      <alignment horizontal="left" vertical="center"/>
    </xf>
    <xf numFmtId="0" fontId="8" fillId="12" borderId="59" xfId="0" applyFont="1" applyFill="1" applyBorder="1" applyAlignment="1">
      <alignment/>
    </xf>
    <xf numFmtId="0" fontId="8" fillId="12" borderId="42" xfId="0" applyFont="1" applyFill="1" applyBorder="1" applyAlignment="1">
      <alignment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4" fillId="0" borderId="40" xfId="58" applyFont="1" applyBorder="1" applyAlignment="1">
      <alignment horizontal="left" vertical="center"/>
      <protection/>
    </xf>
    <xf numFmtId="0" fontId="4" fillId="0" borderId="41" xfId="58" applyFont="1" applyBorder="1" applyAlignment="1">
      <alignment horizontal="left" vertical="center"/>
      <protection/>
    </xf>
    <xf numFmtId="0" fontId="7" fillId="0" borderId="62" xfId="58" applyFont="1" applyBorder="1" applyAlignment="1">
      <alignment horizontal="center"/>
      <protection/>
    </xf>
    <xf numFmtId="1" fontId="29" fillId="0" borderId="17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 2" xfId="57"/>
    <cellStyle name="Normaali_Tau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="70" zoomScaleNormal="70" zoomScalePageLayoutView="0" workbookViewId="0" topLeftCell="A1">
      <pane ySplit="11175" topLeftCell="A13" activePane="topLeft" state="split"/>
      <selection pane="topLeft" activeCell="D43" sqref="D43:F43"/>
      <selection pane="bottomLeft" activeCell="A13" sqref="A13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140625" style="2" customWidth="1"/>
    <col min="13" max="13" width="4.140625" style="2" customWidth="1"/>
    <col min="14" max="14" width="2.8515625" style="2" customWidth="1"/>
    <col min="15" max="15" width="4.140625" style="2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140625" style="2" customWidth="1"/>
    <col min="29" max="29" width="4.140625" style="2" customWidth="1"/>
    <col min="30" max="30" width="2.8515625" style="2" customWidth="1"/>
    <col min="31" max="31" width="4.140625" style="2" customWidth="1"/>
    <col min="32" max="32" width="2.8515625" style="2" customWidth="1"/>
    <col min="33" max="34" width="4.00390625" style="2" customWidth="1"/>
    <col min="35" max="35" width="11.140625" style="2" customWidth="1"/>
    <col min="36" max="36" width="12.421875" style="2" customWidth="1"/>
    <col min="37" max="39" width="5.00390625" style="2" customWidth="1"/>
    <col min="40" max="41" width="4.8515625" style="2" customWidth="1"/>
    <col min="42" max="42" width="2.8515625" style="2" customWidth="1"/>
    <col min="43" max="43" width="4.8515625" style="2" customWidth="1"/>
    <col min="44" max="44" width="7.140625" style="2" customWidth="1"/>
    <col min="45" max="45" width="4.140625" style="2" customWidth="1"/>
    <col min="46" max="46" width="2.8515625" style="2" customWidth="1"/>
    <col min="47" max="47" width="4.140625" style="2" customWidth="1"/>
    <col min="48" max="48" width="9.140625" style="2" customWidth="1"/>
    <col min="49" max="49" width="17.421875" style="2" customWidth="1"/>
    <col min="50" max="50" width="19.57421875" style="2" customWidth="1"/>
    <col min="51" max="16384" width="9.140625" style="2" customWidth="1"/>
  </cols>
  <sheetData>
    <row r="1" spans="1:31" ht="35.25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30" customHeight="1">
      <c r="A2" s="39" t="s">
        <v>88</v>
      </c>
      <c r="B2" s="40"/>
      <c r="C2" s="40"/>
      <c r="D2" s="40"/>
      <c r="E2" s="40"/>
      <c r="F2" s="40"/>
      <c r="G2" s="40"/>
      <c r="H2" s="131" t="s">
        <v>89</v>
      </c>
      <c r="I2" s="132"/>
      <c r="J2" s="133"/>
      <c r="K2" s="133"/>
      <c r="L2" s="133"/>
      <c r="M2" s="133"/>
      <c r="N2" s="133"/>
      <c r="O2" s="133"/>
      <c r="P2" s="133"/>
      <c r="Q2" s="134"/>
      <c r="R2" s="135"/>
      <c r="S2" s="135"/>
      <c r="T2" s="135"/>
      <c r="U2" s="3"/>
      <c r="V2" s="1" t="s">
        <v>10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1"/>
      <c r="B3" s="1"/>
      <c r="C3" s="3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5"/>
      <c r="R3" s="176"/>
      <c r="S3" s="176"/>
      <c r="T3" s="176"/>
      <c r="U3" s="3"/>
      <c r="V3" s="1" t="s">
        <v>87</v>
      </c>
      <c r="W3" s="3"/>
      <c r="X3" s="3"/>
      <c r="Y3" s="3"/>
      <c r="Z3" s="3"/>
      <c r="AA3" s="3"/>
      <c r="AB3" s="3"/>
      <c r="AC3" s="3"/>
      <c r="AD3" s="3"/>
      <c r="AE3" s="3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78" t="s">
        <v>11</v>
      </c>
      <c r="B5" s="79"/>
      <c r="C5" s="80"/>
      <c r="D5" s="142"/>
      <c r="E5" s="142"/>
      <c r="F5" s="142"/>
      <c r="G5" s="142"/>
      <c r="H5" s="142"/>
      <c r="I5" s="188"/>
      <c r="J5" s="188"/>
      <c r="K5" s="188"/>
      <c r="L5" s="188"/>
      <c r="M5" s="189"/>
      <c r="N5" s="4"/>
      <c r="O5" s="4"/>
      <c r="P5" s="4"/>
      <c r="Q5" s="190" t="s">
        <v>12</v>
      </c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2"/>
      <c r="AD5" s="4"/>
      <c r="AE5" s="4"/>
    </row>
    <row r="6" spans="1:31" ht="19.5" customHeight="1">
      <c r="A6" s="177" t="s">
        <v>5</v>
      </c>
      <c r="B6" s="178"/>
      <c r="C6" s="179"/>
      <c r="D6" s="180"/>
      <c r="E6" s="11" t="s">
        <v>0</v>
      </c>
      <c r="F6" s="11" t="s">
        <v>1</v>
      </c>
      <c r="G6" s="11" t="s">
        <v>2</v>
      </c>
      <c r="H6" s="11" t="s">
        <v>3</v>
      </c>
      <c r="I6" s="181" t="s">
        <v>8</v>
      </c>
      <c r="J6" s="182"/>
      <c r="K6" s="183"/>
      <c r="L6" s="143" t="s">
        <v>4</v>
      </c>
      <c r="M6" s="145" t="s">
        <v>100</v>
      </c>
      <c r="N6" s="4"/>
      <c r="O6" s="4"/>
      <c r="P6" s="5"/>
      <c r="Q6" s="177" t="s">
        <v>5</v>
      </c>
      <c r="R6" s="178"/>
      <c r="S6" s="178"/>
      <c r="T6" s="187"/>
      <c r="U6" s="11" t="s">
        <v>0</v>
      </c>
      <c r="V6" s="11" t="s">
        <v>1</v>
      </c>
      <c r="W6" s="11" t="s">
        <v>2</v>
      </c>
      <c r="X6" s="11" t="s">
        <v>3</v>
      </c>
      <c r="Y6" s="184" t="s">
        <v>8</v>
      </c>
      <c r="Z6" s="185"/>
      <c r="AA6" s="186"/>
      <c r="AB6" s="11" t="s">
        <v>4</v>
      </c>
      <c r="AC6" s="145" t="s">
        <v>100</v>
      </c>
      <c r="AD6" s="4"/>
      <c r="AE6" s="4"/>
    </row>
    <row r="7" spans="1:31" ht="19.5" customHeight="1">
      <c r="A7" s="171" t="s">
        <v>35</v>
      </c>
      <c r="B7" s="172"/>
      <c r="C7" s="172"/>
      <c r="D7" s="173"/>
      <c r="E7" s="23">
        <v>3</v>
      </c>
      <c r="F7" s="23">
        <v>2</v>
      </c>
      <c r="G7" s="23">
        <v>0</v>
      </c>
      <c r="H7" s="23">
        <v>1</v>
      </c>
      <c r="I7" s="12">
        <f>M21+O27+M31</f>
        <v>11</v>
      </c>
      <c r="J7" s="13" t="s">
        <v>7</v>
      </c>
      <c r="K7" s="14">
        <f>O21+M27+O31</f>
        <v>6</v>
      </c>
      <c r="L7" s="144">
        <f>F7*3+G7*1</f>
        <v>6</v>
      </c>
      <c r="M7" s="152" t="s">
        <v>117</v>
      </c>
      <c r="N7" s="4"/>
      <c r="O7" s="4"/>
      <c r="P7" s="5"/>
      <c r="Q7" s="171" t="s">
        <v>38</v>
      </c>
      <c r="R7" s="172"/>
      <c r="S7" s="172"/>
      <c r="T7" s="173"/>
      <c r="U7" s="23">
        <v>3</v>
      </c>
      <c r="V7" s="23">
        <v>0</v>
      </c>
      <c r="W7" s="23">
        <v>0</v>
      </c>
      <c r="X7" s="23">
        <v>3</v>
      </c>
      <c r="Y7" s="12">
        <f>AC22+AE27+AS32</f>
        <v>2</v>
      </c>
      <c r="Z7" s="13" t="s">
        <v>7</v>
      </c>
      <c r="AA7" s="14">
        <f>AE22+AC27+AU32</f>
        <v>14</v>
      </c>
      <c r="AB7" s="15">
        <f>V7*3+W7*1</f>
        <v>0</v>
      </c>
      <c r="AC7" s="152" t="s">
        <v>121</v>
      </c>
      <c r="AD7" s="4"/>
      <c r="AE7" s="4"/>
    </row>
    <row r="8" spans="1:31" ht="19.5" customHeight="1">
      <c r="A8" s="171" t="s">
        <v>36</v>
      </c>
      <c r="B8" s="172"/>
      <c r="C8" s="172"/>
      <c r="D8" s="173"/>
      <c r="E8" s="23">
        <v>3</v>
      </c>
      <c r="F8" s="23">
        <v>0</v>
      </c>
      <c r="G8" s="23">
        <v>0</v>
      </c>
      <c r="H8" s="23">
        <v>3</v>
      </c>
      <c r="I8" s="12">
        <f>O21+M26+M32</f>
        <v>2</v>
      </c>
      <c r="J8" s="13" t="s">
        <v>7</v>
      </c>
      <c r="K8" s="14">
        <f>M21+O26+O32</f>
        <v>19</v>
      </c>
      <c r="L8" s="144">
        <f>F8*3+G8*1</f>
        <v>0</v>
      </c>
      <c r="M8" s="152" t="s">
        <v>118</v>
      </c>
      <c r="N8" s="4"/>
      <c r="O8" s="4"/>
      <c r="P8" s="5"/>
      <c r="Q8" s="171" t="s">
        <v>79</v>
      </c>
      <c r="R8" s="172"/>
      <c r="S8" s="172"/>
      <c r="T8" s="173"/>
      <c r="U8" s="23">
        <v>3</v>
      </c>
      <c r="V8" s="23">
        <v>2</v>
      </c>
      <c r="W8" s="23">
        <v>0</v>
      </c>
      <c r="X8" s="23">
        <v>1</v>
      </c>
      <c r="Y8" s="12">
        <f>AE22+AC28+AS33</f>
        <v>10</v>
      </c>
      <c r="Z8" s="13" t="s">
        <v>7</v>
      </c>
      <c r="AA8" s="14">
        <f>AC22+AE28+AU33</f>
        <v>5</v>
      </c>
      <c r="AB8" s="15">
        <f>V8*3+W8*1</f>
        <v>6</v>
      </c>
      <c r="AC8" s="152" t="s">
        <v>122</v>
      </c>
      <c r="AD8" s="4"/>
      <c r="AE8" s="4"/>
    </row>
    <row r="9" spans="1:31" ht="19.5" customHeight="1">
      <c r="A9" s="171" t="s">
        <v>97</v>
      </c>
      <c r="B9" s="172"/>
      <c r="C9" s="172"/>
      <c r="D9" s="173"/>
      <c r="E9" s="23">
        <v>3</v>
      </c>
      <c r="F9" s="23">
        <v>3</v>
      </c>
      <c r="G9" s="23">
        <v>0</v>
      </c>
      <c r="H9" s="23">
        <v>0</v>
      </c>
      <c r="I9" s="12">
        <f>M23+O26+O31</f>
        <v>21</v>
      </c>
      <c r="J9" s="13" t="s">
        <v>7</v>
      </c>
      <c r="K9" s="14">
        <f>O23+M26+M31</f>
        <v>1</v>
      </c>
      <c r="L9" s="144">
        <f>F9*3+G9*1</f>
        <v>9</v>
      </c>
      <c r="M9" s="152" t="s">
        <v>119</v>
      </c>
      <c r="N9" s="4"/>
      <c r="O9" s="4"/>
      <c r="P9" s="5"/>
      <c r="Q9" s="171" t="s">
        <v>80</v>
      </c>
      <c r="R9" s="172"/>
      <c r="S9" s="172"/>
      <c r="T9" s="173"/>
      <c r="U9" s="23">
        <v>3</v>
      </c>
      <c r="V9" s="23">
        <v>3</v>
      </c>
      <c r="W9" s="23">
        <v>0</v>
      </c>
      <c r="X9" s="24">
        <v>0</v>
      </c>
      <c r="Y9" s="16">
        <f>AC24+AE28+AU32</f>
        <v>14</v>
      </c>
      <c r="Z9" s="17" t="s">
        <v>7</v>
      </c>
      <c r="AA9" s="14">
        <f>AE24+AC28+AS32</f>
        <v>3</v>
      </c>
      <c r="AB9" s="15">
        <f>V9*3+W9*1</f>
        <v>9</v>
      </c>
      <c r="AC9" s="152" t="s">
        <v>123</v>
      </c>
      <c r="AD9" s="4"/>
      <c r="AE9" s="4"/>
    </row>
    <row r="10" spans="1:31" ht="19.5" customHeight="1">
      <c r="A10" s="171" t="s">
        <v>81</v>
      </c>
      <c r="B10" s="172"/>
      <c r="C10" s="172"/>
      <c r="D10" s="173"/>
      <c r="E10" s="23">
        <v>3</v>
      </c>
      <c r="F10" s="23">
        <v>1</v>
      </c>
      <c r="G10" s="23">
        <v>0</v>
      </c>
      <c r="H10" s="23">
        <v>2</v>
      </c>
      <c r="I10" s="12">
        <f>O23+M27+O32</f>
        <v>6</v>
      </c>
      <c r="J10" s="13" t="s">
        <v>7</v>
      </c>
      <c r="K10" s="14">
        <f>M23+O27+M32</f>
        <v>14</v>
      </c>
      <c r="L10" s="144">
        <f>F10*3+G10*1</f>
        <v>3</v>
      </c>
      <c r="M10" s="152" t="s">
        <v>120</v>
      </c>
      <c r="N10" s="4"/>
      <c r="O10" s="4"/>
      <c r="P10" s="5"/>
      <c r="Q10" s="171" t="s">
        <v>82</v>
      </c>
      <c r="R10" s="172"/>
      <c r="S10" s="172"/>
      <c r="T10" s="173"/>
      <c r="U10" s="23">
        <v>3</v>
      </c>
      <c r="V10" s="23">
        <v>1</v>
      </c>
      <c r="W10" s="23">
        <v>0</v>
      </c>
      <c r="X10" s="23">
        <v>2</v>
      </c>
      <c r="Y10" s="12">
        <f>AE24+AC27+AU33</f>
        <v>3</v>
      </c>
      <c r="Z10" s="13" t="s">
        <v>7</v>
      </c>
      <c r="AA10" s="14">
        <f>AC24+AE27+AS33</f>
        <v>7</v>
      </c>
      <c r="AB10" s="15">
        <f>V10*3+W10*1</f>
        <v>3</v>
      </c>
      <c r="AC10" s="152" t="s">
        <v>124</v>
      </c>
      <c r="AD10" s="4"/>
      <c r="AE10" s="4"/>
    </row>
    <row r="11" spans="1:31" ht="19.5" customHeight="1">
      <c r="A11" s="33"/>
      <c r="B11" s="33"/>
      <c r="C11" s="33"/>
      <c r="D11" s="33"/>
      <c r="E11" s="35"/>
      <c r="F11" s="35"/>
      <c r="G11" s="35"/>
      <c r="H11" s="35"/>
      <c r="I11" s="36"/>
      <c r="J11" s="37"/>
      <c r="K11" s="36"/>
      <c r="L11" s="38"/>
      <c r="M11" s="4"/>
      <c r="N11" s="4"/>
      <c r="O11" s="4"/>
      <c r="P11" s="4"/>
      <c r="Q11" s="33"/>
      <c r="R11" s="33"/>
      <c r="S11" s="33"/>
      <c r="T11" s="33"/>
      <c r="U11" s="35"/>
      <c r="V11" s="35"/>
      <c r="W11" s="35"/>
      <c r="X11" s="35"/>
      <c r="Y11" s="36"/>
      <c r="Z11" s="37"/>
      <c r="AA11" s="36"/>
      <c r="AB11" s="38"/>
      <c r="AC11" s="4"/>
      <c r="AD11" s="4"/>
      <c r="AE11" s="4"/>
    </row>
    <row r="12" spans="1:37" ht="20.25">
      <c r="A12" s="193" t="s">
        <v>59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Q12" s="146" t="s">
        <v>60</v>
      </c>
      <c r="R12" s="147"/>
      <c r="S12" s="148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  <c r="AJ12" s="127"/>
      <c r="AK12" s="127"/>
    </row>
    <row r="13" spans="1:37" ht="20.25">
      <c r="A13" s="196" t="s">
        <v>5</v>
      </c>
      <c r="B13" s="197"/>
      <c r="C13" s="198"/>
      <c r="D13" s="199"/>
      <c r="E13" s="143" t="s">
        <v>0</v>
      </c>
      <c r="F13" s="143" t="s">
        <v>1</v>
      </c>
      <c r="G13" s="143" t="s">
        <v>2</v>
      </c>
      <c r="H13" s="143" t="s">
        <v>3</v>
      </c>
      <c r="I13" s="181" t="s">
        <v>8</v>
      </c>
      <c r="J13" s="182"/>
      <c r="K13" s="183"/>
      <c r="L13" s="143" t="s">
        <v>4</v>
      </c>
      <c r="M13" s="145" t="s">
        <v>100</v>
      </c>
      <c r="Q13" s="196" t="s">
        <v>5</v>
      </c>
      <c r="R13" s="197"/>
      <c r="S13" s="197"/>
      <c r="T13" s="200"/>
      <c r="U13" s="143" t="s">
        <v>0</v>
      </c>
      <c r="V13" s="143" t="s">
        <v>1</v>
      </c>
      <c r="W13" s="143" t="s">
        <v>2</v>
      </c>
      <c r="X13" s="143" t="s">
        <v>3</v>
      </c>
      <c r="Y13" s="181" t="s">
        <v>8</v>
      </c>
      <c r="Z13" s="182"/>
      <c r="AA13" s="183"/>
      <c r="AB13" s="143" t="s">
        <v>4</v>
      </c>
      <c r="AC13" s="145" t="s">
        <v>100</v>
      </c>
      <c r="AJ13" s="127"/>
      <c r="AK13" s="127"/>
    </row>
    <row r="14" spans="1:29" ht="20.25">
      <c r="A14" s="171" t="s">
        <v>28</v>
      </c>
      <c r="B14" s="172"/>
      <c r="C14" s="172"/>
      <c r="D14" s="173"/>
      <c r="E14" s="23">
        <v>3</v>
      </c>
      <c r="F14" s="23">
        <v>3</v>
      </c>
      <c r="G14" s="23">
        <v>0</v>
      </c>
      <c r="H14" s="23">
        <v>0</v>
      </c>
      <c r="I14" s="12">
        <f>M22+O28+AS34</f>
        <v>9</v>
      </c>
      <c r="J14" s="13" t="s">
        <v>7</v>
      </c>
      <c r="K14" s="14">
        <f>O22+M28+AU34</f>
        <v>2</v>
      </c>
      <c r="L14" s="15">
        <f>F14*3+G14*1</f>
        <v>9</v>
      </c>
      <c r="M14" s="152" t="s">
        <v>128</v>
      </c>
      <c r="Q14" s="171" t="s">
        <v>83</v>
      </c>
      <c r="R14" s="172"/>
      <c r="S14" s="172"/>
      <c r="T14" s="173"/>
      <c r="U14" s="23">
        <v>2</v>
      </c>
      <c r="V14" s="23">
        <v>2</v>
      </c>
      <c r="W14" s="23">
        <v>0</v>
      </c>
      <c r="X14" s="23">
        <v>0</v>
      </c>
      <c r="Y14" s="12">
        <f>M25+O34</f>
        <v>11</v>
      </c>
      <c r="Z14" s="13" t="s">
        <v>7</v>
      </c>
      <c r="AA14" s="14">
        <f>O25+M34</f>
        <v>2</v>
      </c>
      <c r="AB14" s="15">
        <f>V14*3+W14*1</f>
        <v>6</v>
      </c>
      <c r="AC14" s="152" t="s">
        <v>125</v>
      </c>
    </row>
    <row r="15" spans="1:29" ht="20.25">
      <c r="A15" s="171" t="s">
        <v>96</v>
      </c>
      <c r="B15" s="172"/>
      <c r="C15" s="172"/>
      <c r="D15" s="173"/>
      <c r="E15" s="23">
        <v>3</v>
      </c>
      <c r="F15" s="23">
        <v>2</v>
      </c>
      <c r="G15" s="23">
        <v>0</v>
      </c>
      <c r="H15" s="23">
        <v>1</v>
      </c>
      <c r="I15" s="12">
        <f>O22+M29+M33</f>
        <v>7</v>
      </c>
      <c r="J15" s="13" t="s">
        <v>7</v>
      </c>
      <c r="K15" s="14">
        <f>M22+O29+O33</f>
        <v>6</v>
      </c>
      <c r="L15" s="15">
        <f>F15*3+G15*1</f>
        <v>6</v>
      </c>
      <c r="M15" s="152" t="s">
        <v>129</v>
      </c>
      <c r="Q15" s="171" t="s">
        <v>84</v>
      </c>
      <c r="R15" s="172"/>
      <c r="S15" s="172"/>
      <c r="T15" s="173"/>
      <c r="U15" s="23">
        <v>2</v>
      </c>
      <c r="V15" s="23">
        <v>0</v>
      </c>
      <c r="W15" s="23">
        <v>0</v>
      </c>
      <c r="X15" s="23">
        <v>2</v>
      </c>
      <c r="Y15" s="12">
        <f>O25+M30</f>
        <v>1</v>
      </c>
      <c r="Z15" s="13" t="s">
        <v>7</v>
      </c>
      <c r="AA15" s="14">
        <f>M25+O30</f>
        <v>8</v>
      </c>
      <c r="AB15" s="15">
        <f>V15*3+W15*1</f>
        <v>0</v>
      </c>
      <c r="AC15" s="152" t="s">
        <v>127</v>
      </c>
    </row>
    <row r="16" spans="1:29" ht="20.25">
      <c r="A16" s="171" t="s">
        <v>85</v>
      </c>
      <c r="B16" s="172"/>
      <c r="C16" s="172"/>
      <c r="D16" s="173"/>
      <c r="E16" s="23">
        <v>3</v>
      </c>
      <c r="F16" s="23">
        <v>0</v>
      </c>
      <c r="G16" s="23">
        <v>0</v>
      </c>
      <c r="H16" s="23">
        <v>3</v>
      </c>
      <c r="I16" s="12">
        <f>M24+O29+AU34</f>
        <v>1</v>
      </c>
      <c r="J16" s="13" t="s">
        <v>7</v>
      </c>
      <c r="K16" s="14">
        <f>O24+M29+AS34</f>
        <v>5</v>
      </c>
      <c r="L16" s="15">
        <f>F16*3+G16*1</f>
        <v>0</v>
      </c>
      <c r="M16" s="152" t="s">
        <v>131</v>
      </c>
      <c r="Q16" s="201" t="s">
        <v>24</v>
      </c>
      <c r="R16" s="202"/>
      <c r="S16" s="202"/>
      <c r="T16" s="203"/>
      <c r="U16" s="106">
        <v>2</v>
      </c>
      <c r="V16" s="106">
        <v>1</v>
      </c>
      <c r="W16" s="106">
        <v>0</v>
      </c>
      <c r="X16" s="128">
        <v>1</v>
      </c>
      <c r="Y16" s="129">
        <f>O30+M34</f>
        <v>4</v>
      </c>
      <c r="Z16" s="130" t="s">
        <v>7</v>
      </c>
      <c r="AA16" s="14">
        <f>M30+O34</f>
        <v>6</v>
      </c>
      <c r="AB16" s="91">
        <f>V16*3+W16*1</f>
        <v>3</v>
      </c>
      <c r="AC16" s="152" t="s">
        <v>126</v>
      </c>
    </row>
    <row r="17" spans="1:39" ht="19.5" customHeight="1">
      <c r="A17" s="171" t="s">
        <v>86</v>
      </c>
      <c r="B17" s="172"/>
      <c r="C17" s="172"/>
      <c r="D17" s="173"/>
      <c r="E17" s="23">
        <v>3</v>
      </c>
      <c r="F17" s="23">
        <v>1</v>
      </c>
      <c r="G17" s="23">
        <v>0</v>
      </c>
      <c r="H17" s="23">
        <v>2</v>
      </c>
      <c r="I17" s="12">
        <f>O24+M28+O33</f>
        <v>4</v>
      </c>
      <c r="J17" s="13" t="s">
        <v>7</v>
      </c>
      <c r="K17" s="14">
        <f>M24+O28+M33</f>
        <v>8</v>
      </c>
      <c r="L17" s="15">
        <f>F17*3+G17*1</f>
        <v>3</v>
      </c>
      <c r="M17" s="152" t="s">
        <v>130</v>
      </c>
      <c r="N17" s="8"/>
      <c r="O17" s="8"/>
      <c r="Q17" s="204"/>
      <c r="R17" s="204"/>
      <c r="S17" s="204"/>
      <c r="T17" s="204"/>
      <c r="U17" s="35"/>
      <c r="V17" s="35"/>
      <c r="W17" s="35"/>
      <c r="X17" s="35"/>
      <c r="Y17" s="36"/>
      <c r="Z17" s="37"/>
      <c r="AA17" s="36"/>
      <c r="AB17" s="38"/>
      <c r="AC17" s="8"/>
      <c r="AD17" s="8"/>
      <c r="AE17" s="8"/>
      <c r="AI17" s="141"/>
      <c r="AL17" s="137"/>
      <c r="AM17" s="137"/>
    </row>
    <row r="18" spans="1:39" ht="19.5" customHeight="1">
      <c r="A18" s="33"/>
      <c r="B18" s="33"/>
      <c r="C18" s="33"/>
      <c r="D18" s="33"/>
      <c r="E18" s="35"/>
      <c r="F18" s="35"/>
      <c r="G18" s="35"/>
      <c r="H18" s="35"/>
      <c r="I18" s="36"/>
      <c r="J18" s="37"/>
      <c r="K18" s="36"/>
      <c r="L18" s="38"/>
      <c r="M18" s="8"/>
      <c r="N18" s="8"/>
      <c r="O18" s="8"/>
      <c r="AC18" s="8"/>
      <c r="AD18" s="8"/>
      <c r="AE18" s="8"/>
      <c r="AI18" s="136"/>
      <c r="AL18" s="137"/>
      <c r="AM18" s="137"/>
    </row>
    <row r="19" spans="1:37" ht="19.5" customHeight="1">
      <c r="A19" s="6" t="s">
        <v>93</v>
      </c>
      <c r="B19" s="6"/>
      <c r="C19" s="6"/>
      <c r="E19" s="31"/>
      <c r="P19" s="10"/>
      <c r="Q19" s="6" t="s">
        <v>94</v>
      </c>
      <c r="R19" s="6"/>
      <c r="S19" s="6"/>
      <c r="U19" s="31"/>
      <c r="AG19" s="6" t="s">
        <v>99</v>
      </c>
      <c r="AH19" s="6"/>
      <c r="AI19" s="6"/>
      <c r="AK19" s="31"/>
    </row>
    <row r="20" spans="1:47" ht="19.5" customHeight="1">
      <c r="A20" s="163" t="s">
        <v>13</v>
      </c>
      <c r="B20" s="164"/>
      <c r="C20" s="41" t="s">
        <v>42</v>
      </c>
      <c r="D20" s="165" t="s">
        <v>9</v>
      </c>
      <c r="E20" s="166"/>
      <c r="F20" s="166"/>
      <c r="G20" s="166"/>
      <c r="H20" s="166"/>
      <c r="I20" s="166"/>
      <c r="J20" s="166"/>
      <c r="K20" s="166"/>
      <c r="L20" s="167"/>
      <c r="M20" s="168" t="s">
        <v>6</v>
      </c>
      <c r="N20" s="169"/>
      <c r="O20" s="170"/>
      <c r="P20" s="19"/>
      <c r="Q20" s="163" t="s">
        <v>13</v>
      </c>
      <c r="R20" s="164"/>
      <c r="S20" s="138" t="s">
        <v>42</v>
      </c>
      <c r="T20" s="139" t="s">
        <v>9</v>
      </c>
      <c r="U20" s="140"/>
      <c r="V20" s="140"/>
      <c r="W20" s="140"/>
      <c r="X20" s="140"/>
      <c r="Y20" s="140"/>
      <c r="Z20" s="140"/>
      <c r="AA20" s="140"/>
      <c r="AB20" s="65"/>
      <c r="AC20" s="205" t="s">
        <v>6</v>
      </c>
      <c r="AD20" s="206"/>
      <c r="AE20" s="207"/>
      <c r="AG20" s="163" t="s">
        <v>13</v>
      </c>
      <c r="AH20" s="164"/>
      <c r="AI20" s="41" t="s">
        <v>42</v>
      </c>
      <c r="AJ20" s="165" t="s">
        <v>9</v>
      </c>
      <c r="AK20" s="166"/>
      <c r="AL20" s="166"/>
      <c r="AM20" s="166"/>
      <c r="AN20" s="166"/>
      <c r="AO20" s="166"/>
      <c r="AP20" s="166"/>
      <c r="AQ20" s="166"/>
      <c r="AR20" s="167"/>
      <c r="AS20" s="168" t="s">
        <v>6</v>
      </c>
      <c r="AT20" s="169"/>
      <c r="AU20" s="170"/>
    </row>
    <row r="21" spans="1:47" ht="19.5" customHeight="1">
      <c r="A21" s="156">
        <v>0.3541666666666667</v>
      </c>
      <c r="B21" s="157"/>
      <c r="C21" s="64" t="s">
        <v>90</v>
      </c>
      <c r="D21" s="162" t="str">
        <f>A7</f>
        <v>Komeetat Sininen</v>
      </c>
      <c r="E21" s="160"/>
      <c r="F21" s="160"/>
      <c r="G21" s="18" t="s">
        <v>7</v>
      </c>
      <c r="H21" s="160" t="str">
        <f>A8</f>
        <v>SäyRi</v>
      </c>
      <c r="I21" s="160"/>
      <c r="J21" s="160"/>
      <c r="K21" s="160"/>
      <c r="L21" s="161"/>
      <c r="M21" s="74">
        <v>6</v>
      </c>
      <c r="N21" s="153" t="s">
        <v>7</v>
      </c>
      <c r="O21" s="69">
        <v>0</v>
      </c>
      <c r="P21" s="19"/>
      <c r="Q21" s="156">
        <v>0.3541666666666667</v>
      </c>
      <c r="R21" s="157"/>
      <c r="S21" s="64"/>
      <c r="T21" s="162"/>
      <c r="U21" s="160"/>
      <c r="V21" s="160"/>
      <c r="W21" s="18" t="s">
        <v>7</v>
      </c>
      <c r="X21" s="160"/>
      <c r="Y21" s="160"/>
      <c r="Z21" s="160"/>
      <c r="AA21" s="160"/>
      <c r="AB21" s="161"/>
      <c r="AC21" s="74"/>
      <c r="AD21" s="18" t="s">
        <v>7</v>
      </c>
      <c r="AE21" s="69"/>
      <c r="AG21" s="156">
        <v>0.3541666666666667</v>
      </c>
      <c r="AH21" s="157"/>
      <c r="AI21" s="64"/>
      <c r="AJ21" s="162"/>
      <c r="AK21" s="160"/>
      <c r="AL21" s="160"/>
      <c r="AM21" s="18" t="s">
        <v>7</v>
      </c>
      <c r="AN21" s="160"/>
      <c r="AO21" s="160"/>
      <c r="AP21" s="160"/>
      <c r="AQ21" s="160"/>
      <c r="AR21" s="161"/>
      <c r="AS21" s="25"/>
      <c r="AT21" s="18" t="s">
        <v>7</v>
      </c>
      <c r="AU21" s="26"/>
    </row>
    <row r="22" spans="1:47" ht="19.5" customHeight="1">
      <c r="A22" s="156">
        <v>0.3888888888888889</v>
      </c>
      <c r="B22" s="157"/>
      <c r="C22" s="64" t="s">
        <v>91</v>
      </c>
      <c r="D22" s="162" t="str">
        <f>A14</f>
        <v>Komeetat Musta</v>
      </c>
      <c r="E22" s="160"/>
      <c r="F22" s="160"/>
      <c r="G22" s="18" t="s">
        <v>7</v>
      </c>
      <c r="H22" s="160" t="str">
        <f>A15</f>
        <v>HJK Kannelmäki V</v>
      </c>
      <c r="I22" s="160"/>
      <c r="J22" s="160"/>
      <c r="K22" s="160"/>
      <c r="L22" s="161"/>
      <c r="M22" s="74">
        <v>4</v>
      </c>
      <c r="N22" s="18" t="s">
        <v>7</v>
      </c>
      <c r="O22" s="69">
        <v>0</v>
      </c>
      <c r="P22" s="19"/>
      <c r="Q22" s="156">
        <v>0.3888888888888889</v>
      </c>
      <c r="R22" s="157"/>
      <c r="S22" s="64" t="s">
        <v>95</v>
      </c>
      <c r="T22" s="162" t="str">
        <f>Q7</f>
        <v>PaRi Musta</v>
      </c>
      <c r="U22" s="160"/>
      <c r="V22" s="160"/>
      <c r="W22" s="18" t="s">
        <v>7</v>
      </c>
      <c r="X22" s="160" t="str">
        <f>Q8</f>
        <v>Huima</v>
      </c>
      <c r="Y22" s="160"/>
      <c r="Z22" s="160"/>
      <c r="AA22" s="160"/>
      <c r="AB22" s="161"/>
      <c r="AC22" s="74">
        <v>0</v>
      </c>
      <c r="AD22" s="18" t="s">
        <v>7</v>
      </c>
      <c r="AE22" s="69">
        <v>6</v>
      </c>
      <c r="AG22" s="156">
        <v>0.3888888888888889</v>
      </c>
      <c r="AH22" s="157"/>
      <c r="AI22" s="64"/>
      <c r="AJ22" s="162"/>
      <c r="AK22" s="160"/>
      <c r="AL22" s="160"/>
      <c r="AM22" s="18" t="s">
        <v>7</v>
      </c>
      <c r="AN22" s="160"/>
      <c r="AO22" s="160"/>
      <c r="AP22" s="160"/>
      <c r="AQ22" s="160"/>
      <c r="AR22" s="161"/>
      <c r="AS22" s="25"/>
      <c r="AT22" s="18" t="s">
        <v>7</v>
      </c>
      <c r="AU22" s="26"/>
    </row>
    <row r="23" spans="1:47" ht="19.5" customHeight="1">
      <c r="A23" s="156">
        <v>0.4236111111111111</v>
      </c>
      <c r="B23" s="157"/>
      <c r="C23" s="64" t="s">
        <v>90</v>
      </c>
      <c r="D23" s="162" t="str">
        <f>A9</f>
        <v>HJK Kannelmäki S</v>
      </c>
      <c r="E23" s="160"/>
      <c r="F23" s="160"/>
      <c r="G23" s="18" t="s">
        <v>7</v>
      </c>
      <c r="H23" s="160" t="str">
        <f>A10</f>
        <v>KuPS D13 Musta 1</v>
      </c>
      <c r="I23" s="160"/>
      <c r="J23" s="160"/>
      <c r="K23" s="160"/>
      <c r="L23" s="161"/>
      <c r="M23" s="74">
        <v>8</v>
      </c>
      <c r="N23" s="18" t="s">
        <v>7</v>
      </c>
      <c r="O23" s="69">
        <v>0</v>
      </c>
      <c r="P23" s="19"/>
      <c r="Q23" s="156">
        <v>0.4236111111111111</v>
      </c>
      <c r="R23" s="157"/>
      <c r="S23" s="64"/>
      <c r="T23" s="162"/>
      <c r="U23" s="160"/>
      <c r="V23" s="160"/>
      <c r="W23" s="18" t="s">
        <v>7</v>
      </c>
      <c r="X23" s="160"/>
      <c r="Y23" s="160"/>
      <c r="Z23" s="160"/>
      <c r="AA23" s="160"/>
      <c r="AB23" s="161"/>
      <c r="AC23" s="74"/>
      <c r="AD23" s="18" t="s">
        <v>7</v>
      </c>
      <c r="AE23" s="69"/>
      <c r="AG23" s="156">
        <v>0.4236111111111111</v>
      </c>
      <c r="AH23" s="157"/>
      <c r="AI23" s="64"/>
      <c r="AJ23" s="162"/>
      <c r="AK23" s="160"/>
      <c r="AL23" s="160"/>
      <c r="AM23" s="18" t="s">
        <v>7</v>
      </c>
      <c r="AN23" s="160"/>
      <c r="AO23" s="160"/>
      <c r="AP23" s="160"/>
      <c r="AQ23" s="160"/>
      <c r="AR23" s="161"/>
      <c r="AS23" s="25"/>
      <c r="AT23" s="18" t="s">
        <v>7</v>
      </c>
      <c r="AU23" s="26"/>
    </row>
    <row r="24" spans="1:47" ht="19.5" customHeight="1">
      <c r="A24" s="156">
        <v>0.4583333333333333</v>
      </c>
      <c r="B24" s="157"/>
      <c r="C24" s="64" t="s">
        <v>91</v>
      </c>
      <c r="D24" s="162" t="str">
        <f>A16</f>
        <v>KuPS D13 Musta 2</v>
      </c>
      <c r="E24" s="160"/>
      <c r="F24" s="160"/>
      <c r="G24" s="18" t="s">
        <v>7</v>
      </c>
      <c r="H24" s="160" t="str">
        <f>A17</f>
        <v>Team LKP</v>
      </c>
      <c r="I24" s="160"/>
      <c r="J24" s="160"/>
      <c r="K24" s="160"/>
      <c r="L24" s="161"/>
      <c r="M24" s="74">
        <v>0</v>
      </c>
      <c r="N24" s="18" t="s">
        <v>7</v>
      </c>
      <c r="O24" s="69">
        <v>1</v>
      </c>
      <c r="P24" s="19"/>
      <c r="Q24" s="156">
        <v>0.4583333333333333</v>
      </c>
      <c r="R24" s="157"/>
      <c r="S24" s="64" t="s">
        <v>95</v>
      </c>
      <c r="T24" s="162" t="str">
        <f>Q9</f>
        <v>JäPS</v>
      </c>
      <c r="U24" s="160"/>
      <c r="V24" s="160"/>
      <c r="W24" s="18" t="s">
        <v>7</v>
      </c>
      <c r="X24" s="160" t="str">
        <f>Q10</f>
        <v>SiPS</v>
      </c>
      <c r="Y24" s="160"/>
      <c r="Z24" s="160"/>
      <c r="AA24" s="160"/>
      <c r="AB24" s="161"/>
      <c r="AC24" s="74">
        <v>3</v>
      </c>
      <c r="AD24" s="18" t="s">
        <v>7</v>
      </c>
      <c r="AE24" s="69">
        <v>1</v>
      </c>
      <c r="AG24" s="156">
        <v>0.4583333333333333</v>
      </c>
      <c r="AH24" s="157"/>
      <c r="AI24" s="64"/>
      <c r="AJ24" s="162"/>
      <c r="AK24" s="160"/>
      <c r="AL24" s="160"/>
      <c r="AM24" s="18" t="s">
        <v>7</v>
      </c>
      <c r="AN24" s="160"/>
      <c r="AO24" s="160"/>
      <c r="AP24" s="160"/>
      <c r="AQ24" s="160"/>
      <c r="AR24" s="161"/>
      <c r="AS24" s="25"/>
      <c r="AT24" s="18" t="s">
        <v>7</v>
      </c>
      <c r="AU24" s="26"/>
    </row>
    <row r="25" spans="1:47" ht="19.5" customHeight="1">
      <c r="A25" s="156">
        <v>0.4930555555555556</v>
      </c>
      <c r="B25" s="157"/>
      <c r="C25" s="64" t="s">
        <v>92</v>
      </c>
      <c r="D25" s="162" t="str">
        <f>Q14</f>
        <v>JJK 05 E</v>
      </c>
      <c r="E25" s="160"/>
      <c r="F25" s="160"/>
      <c r="G25" s="18" t="s">
        <v>7</v>
      </c>
      <c r="H25" s="160" t="str">
        <f>Q15</f>
        <v>PK-37</v>
      </c>
      <c r="I25" s="160"/>
      <c r="J25" s="160"/>
      <c r="K25" s="160"/>
      <c r="L25" s="161"/>
      <c r="M25" s="74">
        <v>6</v>
      </c>
      <c r="N25" s="18" t="s">
        <v>7</v>
      </c>
      <c r="O25" s="69">
        <v>0</v>
      </c>
      <c r="P25" s="19"/>
      <c r="Q25" s="156">
        <v>0.4930555555555556</v>
      </c>
      <c r="R25" s="157"/>
      <c r="S25" s="64"/>
      <c r="T25" s="162"/>
      <c r="U25" s="160"/>
      <c r="V25" s="160"/>
      <c r="W25" s="18" t="s">
        <v>7</v>
      </c>
      <c r="X25" s="160"/>
      <c r="Y25" s="160"/>
      <c r="Z25" s="160"/>
      <c r="AA25" s="160"/>
      <c r="AB25" s="161"/>
      <c r="AC25" s="74"/>
      <c r="AD25" s="18" t="s">
        <v>7</v>
      </c>
      <c r="AE25" s="69"/>
      <c r="AG25" s="156">
        <v>0.4930555555555556</v>
      </c>
      <c r="AH25" s="157"/>
      <c r="AI25" s="64"/>
      <c r="AJ25" s="162"/>
      <c r="AK25" s="160"/>
      <c r="AL25" s="160"/>
      <c r="AM25" s="18" t="s">
        <v>7</v>
      </c>
      <c r="AN25" s="160"/>
      <c r="AO25" s="160"/>
      <c r="AP25" s="160"/>
      <c r="AQ25" s="160"/>
      <c r="AR25" s="161"/>
      <c r="AS25" s="25"/>
      <c r="AT25" s="18" t="s">
        <v>7</v>
      </c>
      <c r="AU25" s="26"/>
    </row>
    <row r="26" spans="1:47" ht="19.5" customHeight="1">
      <c r="A26" s="156">
        <v>0.5277777777777778</v>
      </c>
      <c r="B26" s="157"/>
      <c r="C26" s="64" t="s">
        <v>90</v>
      </c>
      <c r="D26" s="162" t="str">
        <f>A8</f>
        <v>SäyRi</v>
      </c>
      <c r="E26" s="160"/>
      <c r="F26" s="160"/>
      <c r="G26" s="18" t="s">
        <v>7</v>
      </c>
      <c r="H26" s="160" t="str">
        <f>A9</f>
        <v>HJK Kannelmäki S</v>
      </c>
      <c r="I26" s="160"/>
      <c r="J26" s="160"/>
      <c r="K26" s="160"/>
      <c r="L26" s="161"/>
      <c r="M26" s="74">
        <v>0</v>
      </c>
      <c r="N26" s="18" t="s">
        <v>7</v>
      </c>
      <c r="O26" s="69">
        <v>7</v>
      </c>
      <c r="P26" s="19"/>
      <c r="Q26" s="156">
        <v>0.5277777777777778</v>
      </c>
      <c r="R26" s="157"/>
      <c r="S26" s="64"/>
      <c r="T26" s="162"/>
      <c r="U26" s="160"/>
      <c r="V26" s="160"/>
      <c r="W26" s="18" t="s">
        <v>7</v>
      </c>
      <c r="X26" s="160"/>
      <c r="Y26" s="160"/>
      <c r="Z26" s="160"/>
      <c r="AA26" s="160"/>
      <c r="AB26" s="161"/>
      <c r="AC26" s="74"/>
      <c r="AD26" s="18" t="s">
        <v>7</v>
      </c>
      <c r="AE26" s="69"/>
      <c r="AG26" s="156">
        <v>0.5277777777777778</v>
      </c>
      <c r="AH26" s="157"/>
      <c r="AI26" s="64"/>
      <c r="AJ26" s="162"/>
      <c r="AK26" s="160"/>
      <c r="AL26" s="160"/>
      <c r="AM26" s="18" t="s">
        <v>7</v>
      </c>
      <c r="AN26" s="160"/>
      <c r="AO26" s="160"/>
      <c r="AP26" s="160"/>
      <c r="AQ26" s="160"/>
      <c r="AR26" s="161"/>
      <c r="AS26" s="25"/>
      <c r="AT26" s="18" t="s">
        <v>7</v>
      </c>
      <c r="AU26" s="26"/>
    </row>
    <row r="27" spans="1:47" ht="19.5" customHeight="1">
      <c r="A27" s="156">
        <v>0.5625</v>
      </c>
      <c r="B27" s="157"/>
      <c r="C27" s="64" t="s">
        <v>90</v>
      </c>
      <c r="D27" s="162" t="str">
        <f>A10</f>
        <v>KuPS D13 Musta 1</v>
      </c>
      <c r="E27" s="160"/>
      <c r="F27" s="160"/>
      <c r="G27" s="18" t="s">
        <v>7</v>
      </c>
      <c r="H27" s="160" t="str">
        <f>A7</f>
        <v>Komeetat Sininen</v>
      </c>
      <c r="I27" s="160"/>
      <c r="J27" s="160"/>
      <c r="K27" s="160"/>
      <c r="L27" s="161"/>
      <c r="M27" s="74">
        <v>0</v>
      </c>
      <c r="N27" s="18" t="s">
        <v>7</v>
      </c>
      <c r="O27" s="69">
        <v>4</v>
      </c>
      <c r="P27" s="19"/>
      <c r="Q27" s="156">
        <v>0.5625</v>
      </c>
      <c r="R27" s="157"/>
      <c r="S27" s="64" t="s">
        <v>95</v>
      </c>
      <c r="T27" s="162" t="str">
        <f>Q10</f>
        <v>SiPS</v>
      </c>
      <c r="U27" s="160"/>
      <c r="V27" s="160"/>
      <c r="W27" s="18" t="s">
        <v>7</v>
      </c>
      <c r="X27" s="160" t="str">
        <f>Q7</f>
        <v>PaRi Musta</v>
      </c>
      <c r="Y27" s="160"/>
      <c r="Z27" s="160"/>
      <c r="AA27" s="160"/>
      <c r="AB27" s="161"/>
      <c r="AC27" s="74">
        <v>2</v>
      </c>
      <c r="AD27" s="18" t="s">
        <v>7</v>
      </c>
      <c r="AE27" s="69">
        <v>1</v>
      </c>
      <c r="AG27" s="156">
        <v>0.5625</v>
      </c>
      <c r="AH27" s="157"/>
      <c r="AI27" s="64"/>
      <c r="AJ27" s="162"/>
      <c r="AK27" s="160"/>
      <c r="AL27" s="160"/>
      <c r="AM27" s="18" t="s">
        <v>7</v>
      </c>
      <c r="AN27" s="160"/>
      <c r="AO27" s="160"/>
      <c r="AP27" s="160"/>
      <c r="AQ27" s="160"/>
      <c r="AR27" s="161"/>
      <c r="AS27" s="25"/>
      <c r="AT27" s="18" t="s">
        <v>7</v>
      </c>
      <c r="AU27" s="26"/>
    </row>
    <row r="28" spans="1:47" ht="19.5" customHeight="1">
      <c r="A28" s="156">
        <v>0.5972222222222222</v>
      </c>
      <c r="B28" s="157"/>
      <c r="C28" s="64" t="s">
        <v>91</v>
      </c>
      <c r="D28" s="162" t="str">
        <f>A17</f>
        <v>Team LKP</v>
      </c>
      <c r="E28" s="160"/>
      <c r="F28" s="160"/>
      <c r="G28" s="18" t="s">
        <v>7</v>
      </c>
      <c r="H28" s="160" t="str">
        <f>A14</f>
        <v>Komeetat Musta</v>
      </c>
      <c r="I28" s="160"/>
      <c r="J28" s="160"/>
      <c r="K28" s="160"/>
      <c r="L28" s="161"/>
      <c r="M28" s="74">
        <v>2</v>
      </c>
      <c r="N28" s="18" t="s">
        <v>7</v>
      </c>
      <c r="O28" s="69">
        <v>3</v>
      </c>
      <c r="P28" s="19"/>
      <c r="Q28" s="156">
        <v>0.5972222222222222</v>
      </c>
      <c r="R28" s="157"/>
      <c r="S28" s="64" t="s">
        <v>95</v>
      </c>
      <c r="T28" s="162" t="str">
        <f>Q8</f>
        <v>Huima</v>
      </c>
      <c r="U28" s="160"/>
      <c r="V28" s="160"/>
      <c r="W28" s="18" t="s">
        <v>7</v>
      </c>
      <c r="X28" s="160" t="str">
        <f>Q9</f>
        <v>JäPS</v>
      </c>
      <c r="Y28" s="160"/>
      <c r="Z28" s="160"/>
      <c r="AA28" s="160"/>
      <c r="AB28" s="161"/>
      <c r="AC28" s="74">
        <v>1</v>
      </c>
      <c r="AD28" s="18" t="s">
        <v>7</v>
      </c>
      <c r="AE28" s="69">
        <v>5</v>
      </c>
      <c r="AG28" s="156">
        <v>0.5972222222222222</v>
      </c>
      <c r="AH28" s="157"/>
      <c r="AI28" s="64"/>
      <c r="AJ28" s="162"/>
      <c r="AK28" s="160"/>
      <c r="AL28" s="160"/>
      <c r="AM28" s="18" t="s">
        <v>7</v>
      </c>
      <c r="AN28" s="160"/>
      <c r="AO28" s="160"/>
      <c r="AP28" s="160"/>
      <c r="AQ28" s="160"/>
      <c r="AR28" s="161"/>
      <c r="AS28" s="25"/>
      <c r="AT28" s="18" t="s">
        <v>7</v>
      </c>
      <c r="AU28" s="26"/>
    </row>
    <row r="29" spans="1:47" ht="19.5" customHeight="1">
      <c r="A29" s="156">
        <v>0.6319444444444444</v>
      </c>
      <c r="B29" s="157"/>
      <c r="C29" s="64" t="s">
        <v>91</v>
      </c>
      <c r="D29" s="162" t="str">
        <f>A15</f>
        <v>HJK Kannelmäki V</v>
      </c>
      <c r="E29" s="160"/>
      <c r="F29" s="160"/>
      <c r="G29" s="18" t="s">
        <v>7</v>
      </c>
      <c r="H29" s="160" t="str">
        <f>A16</f>
        <v>KuPS D13 Musta 2</v>
      </c>
      <c r="I29" s="160"/>
      <c r="J29" s="160"/>
      <c r="K29" s="160"/>
      <c r="L29" s="161"/>
      <c r="M29" s="74">
        <v>2</v>
      </c>
      <c r="N29" s="18" t="s">
        <v>7</v>
      </c>
      <c r="O29" s="69">
        <v>1</v>
      </c>
      <c r="P29" s="19"/>
      <c r="Q29" s="156">
        <v>0.6319444444444444</v>
      </c>
      <c r="R29" s="157"/>
      <c r="S29" s="64"/>
      <c r="T29" s="162"/>
      <c r="U29" s="160"/>
      <c r="V29" s="160"/>
      <c r="W29" s="18" t="s">
        <v>7</v>
      </c>
      <c r="X29" s="160"/>
      <c r="Y29" s="160"/>
      <c r="Z29" s="160"/>
      <c r="AA29" s="160"/>
      <c r="AB29" s="161"/>
      <c r="AC29" s="74"/>
      <c r="AD29" s="18" t="s">
        <v>7</v>
      </c>
      <c r="AE29" s="69"/>
      <c r="AG29" s="156">
        <v>0.6319444444444444</v>
      </c>
      <c r="AH29" s="157"/>
      <c r="AI29" s="64"/>
      <c r="AJ29" s="162"/>
      <c r="AK29" s="160"/>
      <c r="AL29" s="160"/>
      <c r="AM29" s="18" t="s">
        <v>7</v>
      </c>
      <c r="AN29" s="160"/>
      <c r="AO29" s="160"/>
      <c r="AP29" s="160"/>
      <c r="AQ29" s="160"/>
      <c r="AR29" s="161"/>
      <c r="AS29" s="25"/>
      <c r="AT29" s="18" t="s">
        <v>7</v>
      </c>
      <c r="AU29" s="26"/>
    </row>
    <row r="30" spans="1:47" ht="19.5" customHeight="1">
      <c r="A30" s="156">
        <v>0.6666666666666666</v>
      </c>
      <c r="B30" s="157"/>
      <c r="C30" s="64" t="s">
        <v>92</v>
      </c>
      <c r="D30" s="162" t="str">
        <f>Q15</f>
        <v>PK-37</v>
      </c>
      <c r="E30" s="160"/>
      <c r="F30" s="160"/>
      <c r="G30" s="18" t="s">
        <v>7</v>
      </c>
      <c r="H30" s="160" t="str">
        <f>Q16</f>
        <v>IPS</v>
      </c>
      <c r="I30" s="160"/>
      <c r="J30" s="160"/>
      <c r="K30" s="160"/>
      <c r="L30" s="161"/>
      <c r="M30" s="74">
        <v>1</v>
      </c>
      <c r="N30" s="18" t="s">
        <v>7</v>
      </c>
      <c r="O30" s="69">
        <v>2</v>
      </c>
      <c r="P30" s="19"/>
      <c r="Q30" s="156">
        <v>0.6666666666666666</v>
      </c>
      <c r="R30" s="157"/>
      <c r="S30" s="64"/>
      <c r="T30" s="162"/>
      <c r="U30" s="160"/>
      <c r="V30" s="160"/>
      <c r="W30" s="18" t="s">
        <v>7</v>
      </c>
      <c r="X30" s="160"/>
      <c r="Y30" s="160"/>
      <c r="Z30" s="160"/>
      <c r="AA30" s="160"/>
      <c r="AB30" s="161"/>
      <c r="AC30" s="74"/>
      <c r="AD30" s="18" t="s">
        <v>7</v>
      </c>
      <c r="AE30" s="69"/>
      <c r="AG30" s="156">
        <v>0.6666666666666666</v>
      </c>
      <c r="AH30" s="157"/>
      <c r="AI30" s="64"/>
      <c r="AJ30" s="162"/>
      <c r="AK30" s="160"/>
      <c r="AL30" s="160"/>
      <c r="AM30" s="18" t="s">
        <v>7</v>
      </c>
      <c r="AN30" s="160"/>
      <c r="AO30" s="160"/>
      <c r="AP30" s="160"/>
      <c r="AQ30" s="160"/>
      <c r="AR30" s="161"/>
      <c r="AS30" s="25"/>
      <c r="AT30" s="18" t="s">
        <v>7</v>
      </c>
      <c r="AU30" s="26"/>
    </row>
    <row r="31" spans="1:47" ht="19.5" customHeight="1">
      <c r="A31" s="156">
        <v>0.7013888888888888</v>
      </c>
      <c r="B31" s="157"/>
      <c r="C31" s="64" t="s">
        <v>90</v>
      </c>
      <c r="D31" s="162" t="str">
        <f>A7</f>
        <v>Komeetat Sininen</v>
      </c>
      <c r="E31" s="160"/>
      <c r="F31" s="160"/>
      <c r="G31" s="18" t="s">
        <v>7</v>
      </c>
      <c r="H31" s="160" t="str">
        <f>A9</f>
        <v>HJK Kannelmäki S</v>
      </c>
      <c r="I31" s="160"/>
      <c r="J31" s="160"/>
      <c r="K31" s="160"/>
      <c r="L31" s="161"/>
      <c r="M31" s="74">
        <v>1</v>
      </c>
      <c r="N31" s="18" t="s">
        <v>7</v>
      </c>
      <c r="O31" s="69">
        <v>6</v>
      </c>
      <c r="P31" s="19"/>
      <c r="Q31" s="156">
        <v>0.7013888888888888</v>
      </c>
      <c r="R31" s="157"/>
      <c r="S31" s="64"/>
      <c r="T31" s="162"/>
      <c r="U31" s="160"/>
      <c r="V31" s="160"/>
      <c r="W31" s="18" t="s">
        <v>7</v>
      </c>
      <c r="X31" s="160"/>
      <c r="Y31" s="160"/>
      <c r="Z31" s="160"/>
      <c r="AA31" s="160"/>
      <c r="AB31" s="161"/>
      <c r="AC31" s="74"/>
      <c r="AD31" s="18" t="s">
        <v>7</v>
      </c>
      <c r="AE31" s="69"/>
      <c r="AG31" s="156">
        <v>0.7013888888888888</v>
      </c>
      <c r="AH31" s="157"/>
      <c r="AI31" s="64"/>
      <c r="AJ31" s="162"/>
      <c r="AK31" s="160"/>
      <c r="AL31" s="160"/>
      <c r="AM31" s="18" t="s">
        <v>7</v>
      </c>
      <c r="AN31" s="160"/>
      <c r="AO31" s="160"/>
      <c r="AP31" s="160"/>
      <c r="AQ31" s="160"/>
      <c r="AR31" s="161"/>
      <c r="AS31" s="25"/>
      <c r="AT31" s="18" t="s">
        <v>7</v>
      </c>
      <c r="AU31" s="26"/>
    </row>
    <row r="32" spans="1:47" ht="19.5" customHeight="1">
      <c r="A32" s="156">
        <v>0.7361111111111112</v>
      </c>
      <c r="B32" s="157"/>
      <c r="C32" s="64" t="s">
        <v>90</v>
      </c>
      <c r="D32" s="162" t="str">
        <f>A8</f>
        <v>SäyRi</v>
      </c>
      <c r="E32" s="160"/>
      <c r="F32" s="160"/>
      <c r="G32" s="18" t="s">
        <v>7</v>
      </c>
      <c r="H32" s="160" t="str">
        <f>A10</f>
        <v>KuPS D13 Musta 1</v>
      </c>
      <c r="I32" s="160"/>
      <c r="J32" s="160"/>
      <c r="K32" s="160"/>
      <c r="L32" s="161"/>
      <c r="M32" s="74">
        <v>2</v>
      </c>
      <c r="N32" s="18" t="s">
        <v>7</v>
      </c>
      <c r="O32" s="69">
        <v>6</v>
      </c>
      <c r="P32" s="19"/>
      <c r="Q32" s="156">
        <v>0.7361111111111112</v>
      </c>
      <c r="R32" s="157"/>
      <c r="S32" s="64"/>
      <c r="T32" s="162"/>
      <c r="U32" s="160"/>
      <c r="V32" s="160"/>
      <c r="W32" s="18" t="s">
        <v>7</v>
      </c>
      <c r="X32" s="160"/>
      <c r="Y32" s="160"/>
      <c r="Z32" s="160"/>
      <c r="AA32" s="160"/>
      <c r="AB32" s="161"/>
      <c r="AC32" s="74"/>
      <c r="AD32" s="18" t="s">
        <v>7</v>
      </c>
      <c r="AE32" s="69"/>
      <c r="AG32" s="156">
        <v>0.7361111111111112</v>
      </c>
      <c r="AH32" s="157"/>
      <c r="AI32" s="64" t="s">
        <v>95</v>
      </c>
      <c r="AJ32" s="162" t="str">
        <f>Q7</f>
        <v>PaRi Musta</v>
      </c>
      <c r="AK32" s="160"/>
      <c r="AL32" s="160"/>
      <c r="AM32" s="18" t="s">
        <v>7</v>
      </c>
      <c r="AN32" s="160" t="str">
        <f>Q9</f>
        <v>JäPS</v>
      </c>
      <c r="AO32" s="160"/>
      <c r="AP32" s="160"/>
      <c r="AQ32" s="160"/>
      <c r="AR32" s="161"/>
      <c r="AS32" s="74">
        <v>1</v>
      </c>
      <c r="AT32" s="18" t="s">
        <v>7</v>
      </c>
      <c r="AU32" s="69">
        <v>6</v>
      </c>
    </row>
    <row r="33" spans="1:47" ht="19.5" customHeight="1">
      <c r="A33" s="156">
        <v>0.7708333333333334</v>
      </c>
      <c r="B33" s="157"/>
      <c r="C33" s="64" t="s">
        <v>91</v>
      </c>
      <c r="D33" s="162" t="str">
        <f>A15</f>
        <v>HJK Kannelmäki V</v>
      </c>
      <c r="E33" s="160"/>
      <c r="F33" s="160"/>
      <c r="G33" s="18" t="s">
        <v>7</v>
      </c>
      <c r="H33" s="160" t="str">
        <f>A17</f>
        <v>Team LKP</v>
      </c>
      <c r="I33" s="160"/>
      <c r="J33" s="160"/>
      <c r="K33" s="160"/>
      <c r="L33" s="161"/>
      <c r="M33" s="74">
        <v>5</v>
      </c>
      <c r="N33" s="18" t="s">
        <v>7</v>
      </c>
      <c r="O33" s="69">
        <v>1</v>
      </c>
      <c r="P33" s="19"/>
      <c r="Q33" s="156">
        <v>0.7708333333333334</v>
      </c>
      <c r="R33" s="157"/>
      <c r="S33" s="64"/>
      <c r="T33" s="162"/>
      <c r="U33" s="160"/>
      <c r="V33" s="160"/>
      <c r="W33" s="18" t="s">
        <v>7</v>
      </c>
      <c r="X33" s="160"/>
      <c r="Y33" s="160"/>
      <c r="Z33" s="160"/>
      <c r="AA33" s="160"/>
      <c r="AB33" s="161"/>
      <c r="AC33" s="74"/>
      <c r="AD33" s="18" t="s">
        <v>7</v>
      </c>
      <c r="AE33" s="69"/>
      <c r="AG33" s="156">
        <v>0.7708333333333334</v>
      </c>
      <c r="AH33" s="157"/>
      <c r="AI33" s="64" t="s">
        <v>95</v>
      </c>
      <c r="AJ33" s="162" t="str">
        <f>Q8</f>
        <v>Huima</v>
      </c>
      <c r="AK33" s="160"/>
      <c r="AL33" s="160"/>
      <c r="AM33" s="18" t="s">
        <v>7</v>
      </c>
      <c r="AN33" s="160" t="str">
        <f>Q10</f>
        <v>SiPS</v>
      </c>
      <c r="AO33" s="160"/>
      <c r="AP33" s="160"/>
      <c r="AQ33" s="160"/>
      <c r="AR33" s="161"/>
      <c r="AS33" s="74">
        <v>3</v>
      </c>
      <c r="AT33" s="18" t="s">
        <v>7</v>
      </c>
      <c r="AU33" s="69">
        <v>0</v>
      </c>
    </row>
    <row r="34" spans="1:47" ht="19.5" customHeight="1">
      <c r="A34" s="156">
        <v>0.8055555555555555</v>
      </c>
      <c r="B34" s="157"/>
      <c r="C34" s="64" t="s">
        <v>92</v>
      </c>
      <c r="D34" s="162" t="str">
        <f>Q16</f>
        <v>IPS</v>
      </c>
      <c r="E34" s="160"/>
      <c r="F34" s="160"/>
      <c r="G34" s="18" t="s">
        <v>7</v>
      </c>
      <c r="H34" s="160" t="str">
        <f>Q14</f>
        <v>JJK 05 E</v>
      </c>
      <c r="I34" s="160"/>
      <c r="J34" s="160"/>
      <c r="K34" s="160"/>
      <c r="L34" s="161"/>
      <c r="M34" s="74">
        <v>2</v>
      </c>
      <c r="N34" s="18" t="s">
        <v>7</v>
      </c>
      <c r="O34" s="69">
        <v>5</v>
      </c>
      <c r="P34" s="19"/>
      <c r="Q34" s="156">
        <v>0.8055555555555555</v>
      </c>
      <c r="R34" s="157"/>
      <c r="S34" s="64"/>
      <c r="T34" s="162"/>
      <c r="U34" s="160"/>
      <c r="V34" s="160"/>
      <c r="W34" s="18" t="s">
        <v>7</v>
      </c>
      <c r="X34" s="160"/>
      <c r="Y34" s="160"/>
      <c r="Z34" s="160"/>
      <c r="AA34" s="160"/>
      <c r="AB34" s="161"/>
      <c r="AC34" s="74"/>
      <c r="AD34" s="18" t="s">
        <v>7</v>
      </c>
      <c r="AE34" s="69"/>
      <c r="AG34" s="156">
        <v>0.8055555555555555</v>
      </c>
      <c r="AH34" s="157"/>
      <c r="AI34" s="64" t="s">
        <v>91</v>
      </c>
      <c r="AJ34" s="162" t="str">
        <f>A14</f>
        <v>Komeetat Musta</v>
      </c>
      <c r="AK34" s="160"/>
      <c r="AL34" s="160"/>
      <c r="AM34" s="18" t="s">
        <v>7</v>
      </c>
      <c r="AN34" s="160" t="str">
        <f>A16</f>
        <v>KuPS D13 Musta 2</v>
      </c>
      <c r="AO34" s="160"/>
      <c r="AP34" s="160"/>
      <c r="AQ34" s="160"/>
      <c r="AR34" s="161"/>
      <c r="AS34" s="74">
        <v>2</v>
      </c>
      <c r="AT34" s="18" t="s">
        <v>7</v>
      </c>
      <c r="AU34" s="69">
        <v>0</v>
      </c>
    </row>
    <row r="35" spans="1:31" ht="19.5" customHeight="1">
      <c r="A35" s="48"/>
      <c r="B35" s="48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1"/>
      <c r="N35" s="52"/>
      <c r="O35" s="53"/>
      <c r="P35" s="7"/>
      <c r="Q35" s="48"/>
      <c r="R35" s="48"/>
      <c r="S35" s="49"/>
      <c r="T35" s="50"/>
      <c r="U35" s="50"/>
      <c r="V35" s="50"/>
      <c r="W35" s="49"/>
      <c r="X35" s="50"/>
      <c r="Y35" s="50"/>
      <c r="Z35" s="50"/>
      <c r="AA35" s="50"/>
      <c r="AB35" s="50"/>
      <c r="AC35" s="51"/>
      <c r="AD35" s="52"/>
      <c r="AE35" s="51"/>
    </row>
    <row r="36" spans="1:16" ht="19.5" customHeight="1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0"/>
      <c r="N36" s="20"/>
      <c r="O36" s="20"/>
      <c r="P36" s="20"/>
    </row>
    <row r="37" spans="1:47" ht="19.5" customHeight="1">
      <c r="A37" s="27" t="s">
        <v>98</v>
      </c>
      <c r="B37" s="22"/>
      <c r="C37" s="22"/>
      <c r="D37" s="22"/>
      <c r="E37" s="31"/>
      <c r="F37" s="22"/>
      <c r="G37" s="22"/>
      <c r="H37" s="22"/>
      <c r="I37" s="22"/>
      <c r="J37" s="22"/>
      <c r="K37" s="22"/>
      <c r="L37" s="22"/>
      <c r="M37" s="20"/>
      <c r="N37" s="20"/>
      <c r="O37" s="20"/>
      <c r="P37" s="20"/>
      <c r="Q37" s="27" t="s">
        <v>109</v>
      </c>
      <c r="R37" s="22"/>
      <c r="S37" s="22"/>
      <c r="T37" s="22"/>
      <c r="U37" s="31"/>
      <c r="V37" s="22"/>
      <c r="W37" s="22"/>
      <c r="X37" s="22"/>
      <c r="Y37" s="22"/>
      <c r="Z37" s="22"/>
      <c r="AA37" s="22"/>
      <c r="AB37" s="22"/>
      <c r="AC37" s="20"/>
      <c r="AD37" s="20"/>
      <c r="AE37" s="20"/>
      <c r="AG37" s="27" t="s">
        <v>116</v>
      </c>
      <c r="AH37" s="22"/>
      <c r="AI37" s="22"/>
      <c r="AJ37" s="22"/>
      <c r="AK37" s="31"/>
      <c r="AL37" s="22"/>
      <c r="AM37" s="22"/>
      <c r="AN37" s="22"/>
      <c r="AO37" s="22"/>
      <c r="AP37" s="22"/>
      <c r="AQ37" s="22"/>
      <c r="AR37" s="22"/>
      <c r="AS37" s="20"/>
      <c r="AT37" s="20"/>
      <c r="AU37" s="20"/>
    </row>
    <row r="38" spans="1:47" ht="19.5" customHeight="1">
      <c r="A38" s="163" t="s">
        <v>13</v>
      </c>
      <c r="B38" s="164"/>
      <c r="C38" s="41" t="s">
        <v>42</v>
      </c>
      <c r="D38" s="165" t="s">
        <v>9</v>
      </c>
      <c r="E38" s="166"/>
      <c r="F38" s="166"/>
      <c r="G38" s="166"/>
      <c r="H38" s="166"/>
      <c r="I38" s="166"/>
      <c r="J38" s="166"/>
      <c r="K38" s="166"/>
      <c r="L38" s="167"/>
      <c r="M38" s="168" t="s">
        <v>6</v>
      </c>
      <c r="N38" s="169"/>
      <c r="O38" s="170"/>
      <c r="P38" s="19"/>
      <c r="Q38" s="163" t="s">
        <v>13</v>
      </c>
      <c r="R38" s="164"/>
      <c r="S38" s="41" t="s">
        <v>42</v>
      </c>
      <c r="T38" s="165" t="s">
        <v>9</v>
      </c>
      <c r="U38" s="166"/>
      <c r="V38" s="166"/>
      <c r="W38" s="166"/>
      <c r="X38" s="166"/>
      <c r="Y38" s="166"/>
      <c r="Z38" s="166"/>
      <c r="AA38" s="166"/>
      <c r="AB38" s="167"/>
      <c r="AC38" s="168" t="s">
        <v>6</v>
      </c>
      <c r="AD38" s="169"/>
      <c r="AE38" s="170"/>
      <c r="AG38" s="163" t="s">
        <v>13</v>
      </c>
      <c r="AH38" s="164"/>
      <c r="AI38" s="41" t="s">
        <v>42</v>
      </c>
      <c r="AJ38" s="165" t="s">
        <v>9</v>
      </c>
      <c r="AK38" s="166"/>
      <c r="AL38" s="166"/>
      <c r="AM38" s="166"/>
      <c r="AN38" s="166"/>
      <c r="AO38" s="166"/>
      <c r="AP38" s="166"/>
      <c r="AQ38" s="166"/>
      <c r="AR38" s="167"/>
      <c r="AS38" s="168" t="s">
        <v>6</v>
      </c>
      <c r="AT38" s="169"/>
      <c r="AU38" s="170"/>
    </row>
    <row r="39" spans="1:47" ht="19.5" customHeight="1">
      <c r="A39" s="156">
        <v>0.3541666666666667</v>
      </c>
      <c r="B39" s="157"/>
      <c r="C39" s="64" t="s">
        <v>108</v>
      </c>
      <c r="D39" s="162" t="s">
        <v>132</v>
      </c>
      <c r="E39" s="160"/>
      <c r="F39" s="160"/>
      <c r="G39" s="18" t="s">
        <v>7</v>
      </c>
      <c r="H39" s="160" t="s">
        <v>133</v>
      </c>
      <c r="I39" s="160"/>
      <c r="J39" s="160"/>
      <c r="K39" s="160"/>
      <c r="L39" s="161"/>
      <c r="M39" s="74">
        <v>2</v>
      </c>
      <c r="N39" s="18" t="s">
        <v>7</v>
      </c>
      <c r="O39" s="255" t="s">
        <v>147</v>
      </c>
      <c r="P39" s="19"/>
      <c r="Q39" s="156">
        <v>0.3541666666666667</v>
      </c>
      <c r="R39" s="157"/>
      <c r="S39" s="64"/>
      <c r="T39" s="162"/>
      <c r="U39" s="160"/>
      <c r="V39" s="160"/>
      <c r="W39" s="18" t="s">
        <v>7</v>
      </c>
      <c r="X39" s="160"/>
      <c r="Y39" s="160"/>
      <c r="Z39" s="160"/>
      <c r="AA39" s="160"/>
      <c r="AB39" s="161"/>
      <c r="AC39" s="25"/>
      <c r="AD39" s="18" t="s">
        <v>7</v>
      </c>
      <c r="AE39" s="26"/>
      <c r="AG39" s="156">
        <v>0.3541666666666667</v>
      </c>
      <c r="AH39" s="157"/>
      <c r="AI39" s="64"/>
      <c r="AJ39" s="162"/>
      <c r="AK39" s="160"/>
      <c r="AL39" s="160"/>
      <c r="AM39" s="18" t="s">
        <v>7</v>
      </c>
      <c r="AN39" s="160"/>
      <c r="AO39" s="160"/>
      <c r="AP39" s="160"/>
      <c r="AQ39" s="160"/>
      <c r="AR39" s="161"/>
      <c r="AS39" s="25"/>
      <c r="AT39" s="18" t="s">
        <v>7</v>
      </c>
      <c r="AU39" s="26"/>
    </row>
    <row r="40" spans="1:47" ht="19.5" customHeight="1">
      <c r="A40" s="156">
        <v>0.3888888888888889</v>
      </c>
      <c r="B40" s="157"/>
      <c r="C40" s="64" t="s">
        <v>108</v>
      </c>
      <c r="D40" s="158" t="s">
        <v>134</v>
      </c>
      <c r="E40" s="159"/>
      <c r="F40" s="159"/>
      <c r="G40" s="18" t="s">
        <v>7</v>
      </c>
      <c r="H40" s="160" t="s">
        <v>135</v>
      </c>
      <c r="I40" s="160"/>
      <c r="J40" s="160"/>
      <c r="K40" s="160"/>
      <c r="L40" s="161"/>
      <c r="M40" s="74">
        <v>0</v>
      </c>
      <c r="N40" s="18" t="s">
        <v>7</v>
      </c>
      <c r="O40" s="69">
        <v>2</v>
      </c>
      <c r="P40" s="19"/>
      <c r="Q40" s="156">
        <v>0.3888888888888889</v>
      </c>
      <c r="R40" s="157"/>
      <c r="S40" s="151" t="s">
        <v>105</v>
      </c>
      <c r="T40" s="162" t="s">
        <v>141</v>
      </c>
      <c r="U40" s="160"/>
      <c r="V40" s="160"/>
      <c r="W40" s="18" t="s">
        <v>7</v>
      </c>
      <c r="X40" s="160" t="s">
        <v>142</v>
      </c>
      <c r="Y40" s="160"/>
      <c r="Z40" s="160"/>
      <c r="AA40" s="160"/>
      <c r="AB40" s="161"/>
      <c r="AC40" s="74">
        <v>1</v>
      </c>
      <c r="AD40" s="18" t="s">
        <v>7</v>
      </c>
      <c r="AE40" s="255" t="s">
        <v>148</v>
      </c>
      <c r="AG40" s="156">
        <v>0.3888888888888889</v>
      </c>
      <c r="AH40" s="157"/>
      <c r="AI40" s="64" t="s">
        <v>108</v>
      </c>
      <c r="AJ40" s="158" t="s">
        <v>143</v>
      </c>
      <c r="AK40" s="159"/>
      <c r="AL40" s="159"/>
      <c r="AM40" s="18" t="s">
        <v>7</v>
      </c>
      <c r="AN40" s="160" t="s">
        <v>144</v>
      </c>
      <c r="AO40" s="160"/>
      <c r="AP40" s="160"/>
      <c r="AQ40" s="160"/>
      <c r="AR40" s="161"/>
      <c r="AS40" s="74">
        <v>1</v>
      </c>
      <c r="AT40" s="18" t="s">
        <v>7</v>
      </c>
      <c r="AU40" s="69">
        <v>4</v>
      </c>
    </row>
    <row r="41" spans="1:47" ht="19.5" customHeight="1">
      <c r="A41" s="156">
        <v>0.4236111111111111</v>
      </c>
      <c r="B41" s="157"/>
      <c r="C41" s="64" t="s">
        <v>108</v>
      </c>
      <c r="D41" s="208" t="s">
        <v>136</v>
      </c>
      <c r="E41" s="209"/>
      <c r="F41" s="209"/>
      <c r="G41" s="18" t="s">
        <v>7</v>
      </c>
      <c r="H41" s="160" t="s">
        <v>137</v>
      </c>
      <c r="I41" s="160"/>
      <c r="J41" s="160"/>
      <c r="K41" s="160"/>
      <c r="L41" s="161"/>
      <c r="M41" s="74">
        <v>2</v>
      </c>
      <c r="N41" s="18" t="s">
        <v>7</v>
      </c>
      <c r="O41" s="255" t="s">
        <v>149</v>
      </c>
      <c r="P41" s="19"/>
      <c r="Q41" s="156">
        <v>0.4236111111111111</v>
      </c>
      <c r="R41" s="157"/>
      <c r="S41" s="64"/>
      <c r="T41" s="162"/>
      <c r="U41" s="160"/>
      <c r="V41" s="160"/>
      <c r="W41" s="18" t="s">
        <v>7</v>
      </c>
      <c r="X41" s="160"/>
      <c r="Y41" s="160"/>
      <c r="Z41" s="160"/>
      <c r="AA41" s="160"/>
      <c r="AB41" s="161"/>
      <c r="AC41" s="25"/>
      <c r="AD41" s="18" t="s">
        <v>7</v>
      </c>
      <c r="AE41" s="26"/>
      <c r="AG41" s="156">
        <v>0.4236111111111111</v>
      </c>
      <c r="AH41" s="157"/>
      <c r="AI41" s="64"/>
      <c r="AJ41" s="162"/>
      <c r="AK41" s="160"/>
      <c r="AL41" s="160"/>
      <c r="AM41" s="18" t="s">
        <v>7</v>
      </c>
      <c r="AN41" s="160"/>
      <c r="AO41" s="160"/>
      <c r="AP41" s="160"/>
      <c r="AQ41" s="160"/>
      <c r="AR41" s="161"/>
      <c r="AS41" s="25"/>
      <c r="AT41" s="18" t="s">
        <v>7</v>
      </c>
      <c r="AU41" s="26"/>
    </row>
    <row r="42" spans="1:47" ht="21" customHeight="1">
      <c r="A42" s="156">
        <v>0.4583333333333333</v>
      </c>
      <c r="B42" s="157"/>
      <c r="C42" s="64" t="s">
        <v>108</v>
      </c>
      <c r="D42" s="158" t="s">
        <v>138</v>
      </c>
      <c r="E42" s="159"/>
      <c r="F42" s="159"/>
      <c r="G42" s="18" t="s">
        <v>7</v>
      </c>
      <c r="H42" s="160" t="s">
        <v>139</v>
      </c>
      <c r="I42" s="160"/>
      <c r="J42" s="160"/>
      <c r="K42" s="160"/>
      <c r="L42" s="161"/>
      <c r="M42" s="74">
        <v>5</v>
      </c>
      <c r="N42" s="18" t="s">
        <v>7</v>
      </c>
      <c r="O42" s="69">
        <v>1</v>
      </c>
      <c r="P42" s="19"/>
      <c r="Q42" s="156">
        <v>0.4583333333333333</v>
      </c>
      <c r="R42" s="157"/>
      <c r="S42" s="64" t="s">
        <v>108</v>
      </c>
      <c r="T42" s="208" t="s">
        <v>145</v>
      </c>
      <c r="U42" s="209"/>
      <c r="V42" s="209"/>
      <c r="W42" s="18" t="s">
        <v>7</v>
      </c>
      <c r="X42" s="160" t="s">
        <v>146</v>
      </c>
      <c r="Y42" s="160"/>
      <c r="Z42" s="160"/>
      <c r="AA42" s="160"/>
      <c r="AB42" s="161"/>
      <c r="AC42" s="74">
        <v>2</v>
      </c>
      <c r="AD42" s="18" t="s">
        <v>7</v>
      </c>
      <c r="AE42" s="69">
        <v>3</v>
      </c>
      <c r="AG42" s="156">
        <v>0.4583333333333333</v>
      </c>
      <c r="AH42" s="157"/>
      <c r="AI42" s="151" t="s">
        <v>105</v>
      </c>
      <c r="AJ42" s="162" t="s">
        <v>142</v>
      </c>
      <c r="AK42" s="160"/>
      <c r="AL42" s="160"/>
      <c r="AM42" s="18" t="s">
        <v>7</v>
      </c>
      <c r="AN42" s="209" t="s">
        <v>140</v>
      </c>
      <c r="AO42" s="209"/>
      <c r="AP42" s="209"/>
      <c r="AQ42" s="209"/>
      <c r="AR42" s="210"/>
      <c r="AS42" s="74">
        <v>1</v>
      </c>
      <c r="AT42" s="18" t="s">
        <v>7</v>
      </c>
      <c r="AU42" s="69">
        <v>2</v>
      </c>
    </row>
    <row r="43" spans="1:47" ht="20.25">
      <c r="A43" s="156">
        <v>0.4930555555555556</v>
      </c>
      <c r="B43" s="157"/>
      <c r="C43" s="151" t="s">
        <v>107</v>
      </c>
      <c r="D43" s="162" t="s">
        <v>81</v>
      </c>
      <c r="E43" s="160"/>
      <c r="F43" s="160"/>
      <c r="G43" s="18" t="s">
        <v>7</v>
      </c>
      <c r="H43" s="160" t="s">
        <v>86</v>
      </c>
      <c r="I43" s="160"/>
      <c r="J43" s="160"/>
      <c r="K43" s="160"/>
      <c r="L43" s="161"/>
      <c r="M43" s="74">
        <v>1</v>
      </c>
      <c r="N43" s="18" t="s">
        <v>7</v>
      </c>
      <c r="O43" s="69">
        <v>2</v>
      </c>
      <c r="Q43" s="156">
        <v>0.4930555555555556</v>
      </c>
      <c r="R43" s="157"/>
      <c r="S43" s="151"/>
      <c r="T43" s="162"/>
      <c r="U43" s="160"/>
      <c r="V43" s="160"/>
      <c r="W43" s="18" t="s">
        <v>7</v>
      </c>
      <c r="X43" s="160"/>
      <c r="Y43" s="160"/>
      <c r="Z43" s="160"/>
      <c r="AA43" s="160"/>
      <c r="AB43" s="161"/>
      <c r="AC43" s="25"/>
      <c r="AD43" s="18" t="s">
        <v>7</v>
      </c>
      <c r="AE43" s="26"/>
      <c r="AG43" s="156">
        <v>0.4930555555555556</v>
      </c>
      <c r="AH43" s="157"/>
      <c r="AI43" s="151"/>
      <c r="AJ43" s="162"/>
      <c r="AK43" s="160"/>
      <c r="AL43" s="160"/>
      <c r="AM43" s="18" t="s">
        <v>7</v>
      </c>
      <c r="AN43" s="160"/>
      <c r="AO43" s="160"/>
      <c r="AP43" s="160"/>
      <c r="AQ43" s="160"/>
      <c r="AR43" s="161"/>
      <c r="AS43" s="25"/>
      <c r="AT43" s="18" t="s">
        <v>7</v>
      </c>
      <c r="AU43" s="26"/>
    </row>
    <row r="44" spans="1:47" ht="20.25">
      <c r="A44" s="156">
        <v>0.5277777777777778</v>
      </c>
      <c r="B44" s="157"/>
      <c r="C44" s="151" t="s">
        <v>106</v>
      </c>
      <c r="D44" s="162" t="s">
        <v>82</v>
      </c>
      <c r="E44" s="160"/>
      <c r="F44" s="160"/>
      <c r="G44" s="18" t="s">
        <v>7</v>
      </c>
      <c r="H44" s="160" t="s">
        <v>84</v>
      </c>
      <c r="I44" s="160"/>
      <c r="J44" s="160"/>
      <c r="K44" s="160"/>
      <c r="L44" s="161"/>
      <c r="M44" s="74">
        <v>2</v>
      </c>
      <c r="N44" s="18" t="s">
        <v>7</v>
      </c>
      <c r="O44" s="69">
        <v>0</v>
      </c>
      <c r="Q44" s="156">
        <v>0.5277777777777778</v>
      </c>
      <c r="R44" s="157"/>
      <c r="S44" s="151"/>
      <c r="T44" s="162"/>
      <c r="U44" s="160"/>
      <c r="V44" s="160"/>
      <c r="W44" s="18" t="s">
        <v>7</v>
      </c>
      <c r="X44" s="160"/>
      <c r="Y44" s="160"/>
      <c r="Z44" s="160"/>
      <c r="AA44" s="160"/>
      <c r="AB44" s="161"/>
      <c r="AC44" s="25"/>
      <c r="AD44" s="18" t="s">
        <v>7</v>
      </c>
      <c r="AE44" s="26"/>
      <c r="AG44" s="156">
        <v>0.5277777777777778</v>
      </c>
      <c r="AH44" s="157"/>
      <c r="AI44" s="151"/>
      <c r="AJ44" s="162"/>
      <c r="AK44" s="160"/>
      <c r="AL44" s="160"/>
      <c r="AM44" s="18" t="s">
        <v>7</v>
      </c>
      <c r="AN44" s="160"/>
      <c r="AO44" s="160"/>
      <c r="AP44" s="160"/>
      <c r="AQ44" s="160"/>
      <c r="AR44" s="161"/>
      <c r="AS44" s="25"/>
      <c r="AT44" s="18" t="s">
        <v>7</v>
      </c>
      <c r="AU44" s="26"/>
    </row>
    <row r="45" spans="1:47" ht="20.25">
      <c r="A45" s="156">
        <v>0.5625</v>
      </c>
      <c r="B45" s="157"/>
      <c r="C45" s="151" t="s">
        <v>105</v>
      </c>
      <c r="D45" s="158" t="s">
        <v>140</v>
      </c>
      <c r="E45" s="159"/>
      <c r="F45" s="159"/>
      <c r="G45" s="18" t="s">
        <v>7</v>
      </c>
      <c r="H45" s="160" t="s">
        <v>141</v>
      </c>
      <c r="I45" s="160"/>
      <c r="J45" s="160"/>
      <c r="K45" s="160"/>
      <c r="L45" s="161"/>
      <c r="M45" s="74">
        <v>4</v>
      </c>
      <c r="N45" s="18" t="s">
        <v>7</v>
      </c>
      <c r="O45" s="255" t="s">
        <v>147</v>
      </c>
      <c r="P45" s="19"/>
      <c r="Q45" s="156">
        <v>0.5625</v>
      </c>
      <c r="R45" s="157"/>
      <c r="S45" s="151"/>
      <c r="T45" s="162"/>
      <c r="U45" s="160"/>
      <c r="V45" s="160"/>
      <c r="W45" s="18" t="s">
        <v>7</v>
      </c>
      <c r="X45" s="160"/>
      <c r="Y45" s="160"/>
      <c r="Z45" s="160"/>
      <c r="AA45" s="160"/>
      <c r="AB45" s="161"/>
      <c r="AC45" s="25"/>
      <c r="AD45" s="18" t="s">
        <v>7</v>
      </c>
      <c r="AE45" s="26"/>
      <c r="AG45" s="156">
        <v>0.5625</v>
      </c>
      <c r="AH45" s="157"/>
      <c r="AI45" s="151"/>
      <c r="AJ45" s="162"/>
      <c r="AK45" s="160"/>
      <c r="AL45" s="160"/>
      <c r="AM45" s="18" t="s">
        <v>7</v>
      </c>
      <c r="AN45" s="160"/>
      <c r="AO45" s="160"/>
      <c r="AP45" s="160"/>
      <c r="AQ45" s="160"/>
      <c r="AR45" s="161"/>
      <c r="AS45" s="25"/>
      <c r="AT45" s="18" t="s">
        <v>7</v>
      </c>
      <c r="AU45" s="26"/>
    </row>
    <row r="46" spans="1:47" ht="20.25">
      <c r="A46" s="156">
        <v>0.5972222222222222</v>
      </c>
      <c r="B46" s="157"/>
      <c r="C46" s="151" t="s">
        <v>104</v>
      </c>
      <c r="D46" s="162" t="s">
        <v>35</v>
      </c>
      <c r="E46" s="160"/>
      <c r="F46" s="160"/>
      <c r="G46" s="18" t="s">
        <v>7</v>
      </c>
      <c r="H46" s="160" t="s">
        <v>96</v>
      </c>
      <c r="I46" s="160"/>
      <c r="J46" s="160"/>
      <c r="K46" s="160"/>
      <c r="L46" s="161"/>
      <c r="M46" s="74">
        <v>5</v>
      </c>
      <c r="N46" s="18" t="s">
        <v>7</v>
      </c>
      <c r="O46" s="69">
        <v>0</v>
      </c>
      <c r="P46" s="19"/>
      <c r="Q46" s="156">
        <v>0.5972222222222222</v>
      </c>
      <c r="R46" s="157"/>
      <c r="S46" s="151"/>
      <c r="T46" s="162"/>
      <c r="U46" s="160"/>
      <c r="V46" s="160"/>
      <c r="W46" s="18" t="s">
        <v>7</v>
      </c>
      <c r="X46" s="160"/>
      <c r="Y46" s="160"/>
      <c r="Z46" s="160"/>
      <c r="AA46" s="160"/>
      <c r="AB46" s="161"/>
      <c r="AC46" s="25"/>
      <c r="AD46" s="18" t="s">
        <v>7</v>
      </c>
      <c r="AE46" s="26"/>
      <c r="AG46" s="156">
        <v>0.5972222222222222</v>
      </c>
      <c r="AH46" s="157"/>
      <c r="AI46" s="151"/>
      <c r="AJ46" s="162"/>
      <c r="AK46" s="160"/>
      <c r="AL46" s="160"/>
      <c r="AM46" s="18" t="s">
        <v>7</v>
      </c>
      <c r="AN46" s="160"/>
      <c r="AO46" s="160"/>
      <c r="AP46" s="160"/>
      <c r="AQ46" s="160"/>
      <c r="AR46" s="161"/>
      <c r="AS46" s="25"/>
      <c r="AT46" s="18" t="s">
        <v>7</v>
      </c>
      <c r="AU46" s="26"/>
    </row>
    <row r="47" spans="1:47" ht="20.25">
      <c r="A47" s="156">
        <v>0.6319444444444444</v>
      </c>
      <c r="B47" s="157"/>
      <c r="C47" s="151" t="s">
        <v>103</v>
      </c>
      <c r="D47" s="162" t="s">
        <v>79</v>
      </c>
      <c r="E47" s="160"/>
      <c r="F47" s="160"/>
      <c r="G47" s="18" t="s">
        <v>7</v>
      </c>
      <c r="H47" s="160" t="s">
        <v>24</v>
      </c>
      <c r="I47" s="160"/>
      <c r="J47" s="160"/>
      <c r="K47" s="160"/>
      <c r="L47" s="161"/>
      <c r="M47" s="74">
        <v>2</v>
      </c>
      <c r="N47" s="18" t="s">
        <v>7</v>
      </c>
      <c r="O47" s="26">
        <v>0</v>
      </c>
      <c r="P47" s="19"/>
      <c r="Q47" s="156">
        <v>0.6319444444444444</v>
      </c>
      <c r="R47" s="157"/>
      <c r="S47" s="151"/>
      <c r="T47" s="162"/>
      <c r="U47" s="160"/>
      <c r="V47" s="160"/>
      <c r="W47" s="18" t="s">
        <v>7</v>
      </c>
      <c r="X47" s="160"/>
      <c r="Y47" s="160"/>
      <c r="Z47" s="160"/>
      <c r="AA47" s="160"/>
      <c r="AB47" s="161"/>
      <c r="AC47" s="25"/>
      <c r="AD47" s="18" t="s">
        <v>7</v>
      </c>
      <c r="AE47" s="26"/>
      <c r="AG47" s="156">
        <v>0.6319444444444444</v>
      </c>
      <c r="AH47" s="157"/>
      <c r="AI47" s="151"/>
      <c r="AJ47" s="162"/>
      <c r="AK47" s="160"/>
      <c r="AL47" s="160"/>
      <c r="AM47" s="18" t="s">
        <v>7</v>
      </c>
      <c r="AN47" s="160"/>
      <c r="AO47" s="160"/>
      <c r="AP47" s="160"/>
      <c r="AQ47" s="160"/>
      <c r="AR47" s="161"/>
      <c r="AS47" s="25"/>
      <c r="AT47" s="18" t="s">
        <v>7</v>
      </c>
      <c r="AU47" s="26"/>
    </row>
    <row r="48" spans="1:47" ht="20.25">
      <c r="A48" s="156">
        <v>0.6666666666666666</v>
      </c>
      <c r="B48" s="157"/>
      <c r="C48" s="151" t="s">
        <v>102</v>
      </c>
      <c r="D48" s="162" t="s">
        <v>80</v>
      </c>
      <c r="E48" s="160"/>
      <c r="F48" s="160"/>
      <c r="G48" s="18" t="s">
        <v>7</v>
      </c>
      <c r="H48" s="160" t="s">
        <v>83</v>
      </c>
      <c r="I48" s="160"/>
      <c r="J48" s="160"/>
      <c r="K48" s="160"/>
      <c r="L48" s="161"/>
      <c r="M48" s="74">
        <v>3</v>
      </c>
      <c r="N48" s="18" t="s">
        <v>7</v>
      </c>
      <c r="O48" s="255" t="s">
        <v>148</v>
      </c>
      <c r="P48" s="19"/>
      <c r="Q48" s="156">
        <v>0.6666666666666666</v>
      </c>
      <c r="R48" s="157"/>
      <c r="S48" s="151"/>
      <c r="T48" s="162"/>
      <c r="U48" s="160"/>
      <c r="V48" s="160"/>
      <c r="W48" s="18" t="s">
        <v>7</v>
      </c>
      <c r="X48" s="160"/>
      <c r="Y48" s="160"/>
      <c r="Z48" s="160"/>
      <c r="AA48" s="160"/>
      <c r="AB48" s="161"/>
      <c r="AC48" s="25"/>
      <c r="AD48" s="18" t="s">
        <v>7</v>
      </c>
      <c r="AE48" s="26"/>
      <c r="AG48" s="156">
        <v>0.6666666666666666</v>
      </c>
      <c r="AH48" s="157"/>
      <c r="AI48" s="151"/>
      <c r="AJ48" s="162"/>
      <c r="AK48" s="160"/>
      <c r="AL48" s="160"/>
      <c r="AM48" s="18" t="s">
        <v>7</v>
      </c>
      <c r="AN48" s="160"/>
      <c r="AO48" s="160"/>
      <c r="AP48" s="160"/>
      <c r="AQ48" s="160"/>
      <c r="AR48" s="161"/>
      <c r="AS48" s="25"/>
      <c r="AT48" s="18" t="s">
        <v>7</v>
      </c>
      <c r="AU48" s="26"/>
    </row>
    <row r="49" spans="1:47" ht="20.25">
      <c r="A49" s="156">
        <v>0.7083333333333334</v>
      </c>
      <c r="B49" s="157"/>
      <c r="C49" s="151" t="s">
        <v>101</v>
      </c>
      <c r="D49" s="208" t="s">
        <v>97</v>
      </c>
      <c r="E49" s="209"/>
      <c r="F49" s="209"/>
      <c r="G49" s="18" t="s">
        <v>7</v>
      </c>
      <c r="H49" s="160" t="s">
        <v>28</v>
      </c>
      <c r="I49" s="160"/>
      <c r="J49" s="160"/>
      <c r="K49" s="160"/>
      <c r="L49" s="161"/>
      <c r="M49" s="74">
        <v>2</v>
      </c>
      <c r="N49" s="18" t="s">
        <v>7</v>
      </c>
      <c r="O49" s="69">
        <v>0</v>
      </c>
      <c r="P49" s="19"/>
      <c r="Q49" s="156">
        <v>0.7083333333333334</v>
      </c>
      <c r="R49" s="157"/>
      <c r="S49" s="151"/>
      <c r="T49" s="162"/>
      <c r="U49" s="160"/>
      <c r="V49" s="160"/>
      <c r="W49" s="18" t="s">
        <v>7</v>
      </c>
      <c r="X49" s="160"/>
      <c r="Y49" s="160"/>
      <c r="Z49" s="160"/>
      <c r="AA49" s="160"/>
      <c r="AB49" s="161"/>
      <c r="AC49" s="25"/>
      <c r="AD49" s="18" t="s">
        <v>7</v>
      </c>
      <c r="AE49" s="26"/>
      <c r="AG49" s="156">
        <v>0.7083333333333334</v>
      </c>
      <c r="AH49" s="157"/>
      <c r="AI49" s="151"/>
      <c r="AJ49" s="162"/>
      <c r="AK49" s="160"/>
      <c r="AL49" s="160"/>
      <c r="AM49" s="18" t="s">
        <v>7</v>
      </c>
      <c r="AN49" s="160"/>
      <c r="AO49" s="160"/>
      <c r="AP49" s="160"/>
      <c r="AQ49" s="160"/>
      <c r="AR49" s="161"/>
      <c r="AS49" s="25"/>
      <c r="AT49" s="18" t="s">
        <v>7</v>
      </c>
      <c r="AU49" s="26"/>
    </row>
    <row r="51" spans="3:9" ht="20.25">
      <c r="C51" s="193" t="s">
        <v>15</v>
      </c>
      <c r="D51" s="194"/>
      <c r="E51" s="194"/>
      <c r="F51" s="194"/>
      <c r="G51" s="194"/>
      <c r="H51" s="194"/>
      <c r="I51" s="195"/>
    </row>
    <row r="52" spans="3:9" ht="20.25">
      <c r="C52" s="46" t="s">
        <v>16</v>
      </c>
      <c r="D52" s="154" t="s">
        <v>151</v>
      </c>
      <c r="E52" s="155"/>
      <c r="F52" s="155"/>
      <c r="G52" s="155"/>
      <c r="H52" s="155"/>
      <c r="I52" s="155"/>
    </row>
    <row r="53" spans="3:9" ht="20.25">
      <c r="C53" s="46" t="s">
        <v>17</v>
      </c>
      <c r="D53" s="154" t="s">
        <v>28</v>
      </c>
      <c r="E53" s="155"/>
      <c r="F53" s="155"/>
      <c r="G53" s="155"/>
      <c r="H53" s="155"/>
      <c r="I53" s="155"/>
    </row>
    <row r="54" spans="3:9" ht="20.25">
      <c r="C54" s="46" t="s">
        <v>18</v>
      </c>
      <c r="D54" s="154" t="s">
        <v>80</v>
      </c>
      <c r="E54" s="155"/>
      <c r="F54" s="155"/>
      <c r="G54" s="155"/>
      <c r="H54" s="155"/>
      <c r="I54" s="155"/>
    </row>
    <row r="55" spans="3:9" ht="20.25">
      <c r="C55" s="46" t="s">
        <v>19</v>
      </c>
      <c r="D55" s="154" t="s">
        <v>83</v>
      </c>
      <c r="E55" s="155"/>
      <c r="F55" s="155"/>
      <c r="G55" s="155"/>
      <c r="H55" s="155"/>
      <c r="I55" s="155"/>
    </row>
    <row r="56" spans="3:9" ht="20.25">
      <c r="C56" s="46" t="s">
        <v>20</v>
      </c>
      <c r="D56" s="154" t="s">
        <v>79</v>
      </c>
      <c r="E56" s="155"/>
      <c r="F56" s="155"/>
      <c r="G56" s="155"/>
      <c r="H56" s="155"/>
      <c r="I56" s="155"/>
    </row>
    <row r="57" spans="3:9" ht="20.25">
      <c r="C57" s="47" t="s">
        <v>21</v>
      </c>
      <c r="D57" s="154" t="s">
        <v>24</v>
      </c>
      <c r="E57" s="155"/>
      <c r="F57" s="155"/>
      <c r="G57" s="155"/>
      <c r="H57" s="155"/>
      <c r="I57" s="155"/>
    </row>
    <row r="58" spans="3:9" ht="20.25">
      <c r="C58" s="47" t="s">
        <v>22</v>
      </c>
      <c r="D58" s="154" t="s">
        <v>35</v>
      </c>
      <c r="E58" s="155"/>
      <c r="F58" s="155"/>
      <c r="G58" s="155"/>
      <c r="H58" s="155"/>
      <c r="I58" s="155"/>
    </row>
    <row r="59" spans="3:9" ht="20.25">
      <c r="C59" s="47" t="s">
        <v>23</v>
      </c>
      <c r="D59" s="154" t="s">
        <v>150</v>
      </c>
      <c r="E59" s="155"/>
      <c r="F59" s="155"/>
      <c r="G59" s="155"/>
      <c r="H59" s="155"/>
      <c r="I59" s="155"/>
    </row>
    <row r="60" spans="3:9" ht="20.25">
      <c r="C60" s="47" t="s">
        <v>110</v>
      </c>
      <c r="D60" s="154" t="s">
        <v>82</v>
      </c>
      <c r="E60" s="155"/>
      <c r="F60" s="155"/>
      <c r="G60" s="155"/>
      <c r="H60" s="155"/>
      <c r="I60" s="155"/>
    </row>
    <row r="61" spans="3:9" ht="20.25">
      <c r="C61" s="47" t="s">
        <v>111</v>
      </c>
      <c r="D61" s="154" t="s">
        <v>84</v>
      </c>
      <c r="E61" s="155"/>
      <c r="F61" s="155"/>
      <c r="G61" s="155"/>
      <c r="H61" s="155"/>
      <c r="I61" s="155"/>
    </row>
    <row r="62" spans="3:9" ht="20.25">
      <c r="C62" s="47">
        <v>11</v>
      </c>
      <c r="D62" s="154" t="s">
        <v>86</v>
      </c>
      <c r="E62" s="155"/>
      <c r="F62" s="155"/>
      <c r="G62" s="155"/>
      <c r="H62" s="155"/>
      <c r="I62" s="155"/>
    </row>
    <row r="63" spans="3:9" ht="20.25">
      <c r="C63" s="47" t="s">
        <v>112</v>
      </c>
      <c r="D63" s="154" t="s">
        <v>81</v>
      </c>
      <c r="E63" s="155"/>
      <c r="F63" s="155"/>
      <c r="G63" s="155"/>
      <c r="H63" s="155"/>
      <c r="I63" s="155"/>
    </row>
    <row r="64" spans="3:9" ht="20.25">
      <c r="C64" s="47" t="s">
        <v>113</v>
      </c>
      <c r="D64" s="154" t="s">
        <v>85</v>
      </c>
      <c r="E64" s="155"/>
      <c r="F64" s="155"/>
      <c r="G64" s="155"/>
      <c r="H64" s="155"/>
      <c r="I64" s="155"/>
    </row>
    <row r="65" spans="3:9" ht="20.25">
      <c r="C65" s="47" t="s">
        <v>114</v>
      </c>
      <c r="D65" s="154" t="s">
        <v>38</v>
      </c>
      <c r="E65" s="155"/>
      <c r="F65" s="155"/>
      <c r="G65" s="155"/>
      <c r="H65" s="155"/>
      <c r="I65" s="155"/>
    </row>
    <row r="66" spans="3:25" ht="20.25">
      <c r="C66" s="47" t="s">
        <v>115</v>
      </c>
      <c r="D66" s="154" t="s">
        <v>36</v>
      </c>
      <c r="E66" s="155"/>
      <c r="F66" s="155"/>
      <c r="G66" s="155"/>
      <c r="H66" s="155"/>
      <c r="I66" s="155"/>
      <c r="R66" s="20"/>
      <c r="S66" s="20"/>
      <c r="T66" s="20"/>
      <c r="U66" s="20"/>
      <c r="V66" s="20"/>
      <c r="W66" s="20"/>
      <c r="X66" s="20"/>
      <c r="Y66" s="20"/>
    </row>
  </sheetData>
  <sheetProtection/>
  <mergeCells count="287">
    <mergeCell ref="D66:I66"/>
    <mergeCell ref="C51:I51"/>
    <mergeCell ref="D60:I60"/>
    <mergeCell ref="D61:I61"/>
    <mergeCell ref="D62:I62"/>
    <mergeCell ref="D63:I63"/>
    <mergeCell ref="D64:I64"/>
    <mergeCell ref="D65:I65"/>
    <mergeCell ref="D52:I52"/>
    <mergeCell ref="D53:I53"/>
    <mergeCell ref="AG48:AH48"/>
    <mergeCell ref="AJ48:AL48"/>
    <mergeCell ref="AN48:AR48"/>
    <mergeCell ref="AG49:AH49"/>
    <mergeCell ref="AJ49:AL49"/>
    <mergeCell ref="AN49:AR49"/>
    <mergeCell ref="AG46:AH46"/>
    <mergeCell ref="AJ46:AL46"/>
    <mergeCell ref="AN46:AR46"/>
    <mergeCell ref="AG47:AH47"/>
    <mergeCell ref="AJ47:AL47"/>
    <mergeCell ref="AN47:AR47"/>
    <mergeCell ref="AG44:AH44"/>
    <mergeCell ref="AJ44:AL44"/>
    <mergeCell ref="AN44:AR44"/>
    <mergeCell ref="AG45:AH45"/>
    <mergeCell ref="AJ45:AL45"/>
    <mergeCell ref="AN45:AR45"/>
    <mergeCell ref="AG42:AH42"/>
    <mergeCell ref="AJ42:AL42"/>
    <mergeCell ref="AN42:AR42"/>
    <mergeCell ref="AG43:AH43"/>
    <mergeCell ref="AJ43:AL43"/>
    <mergeCell ref="AN43:AR43"/>
    <mergeCell ref="AG40:AH40"/>
    <mergeCell ref="AJ40:AL40"/>
    <mergeCell ref="AN40:AR40"/>
    <mergeCell ref="AG41:AH41"/>
    <mergeCell ref="AJ41:AL41"/>
    <mergeCell ref="AN41:AR41"/>
    <mergeCell ref="AG38:AH38"/>
    <mergeCell ref="AJ38:AR38"/>
    <mergeCell ref="AS38:AU38"/>
    <mergeCell ref="AG39:AH39"/>
    <mergeCell ref="AJ39:AL39"/>
    <mergeCell ref="AN39:AR39"/>
    <mergeCell ref="Q48:R48"/>
    <mergeCell ref="T48:V48"/>
    <mergeCell ref="X48:AB48"/>
    <mergeCell ref="Q49:R49"/>
    <mergeCell ref="T49:V49"/>
    <mergeCell ref="X49:AB49"/>
    <mergeCell ref="T45:V45"/>
    <mergeCell ref="X45:AB45"/>
    <mergeCell ref="Q46:R46"/>
    <mergeCell ref="T46:V46"/>
    <mergeCell ref="X46:AB46"/>
    <mergeCell ref="Q47:R47"/>
    <mergeCell ref="T47:V47"/>
    <mergeCell ref="X47:AB47"/>
    <mergeCell ref="Q45:R45"/>
    <mergeCell ref="T42:V42"/>
    <mergeCell ref="X42:AB42"/>
    <mergeCell ref="Q43:R43"/>
    <mergeCell ref="T43:V43"/>
    <mergeCell ref="X43:AB43"/>
    <mergeCell ref="Q44:R44"/>
    <mergeCell ref="T44:V44"/>
    <mergeCell ref="X44:AB44"/>
    <mergeCell ref="Q38:R38"/>
    <mergeCell ref="T38:AB38"/>
    <mergeCell ref="AC38:AE38"/>
    <mergeCell ref="Q39:R39"/>
    <mergeCell ref="T39:V39"/>
    <mergeCell ref="X39:AB39"/>
    <mergeCell ref="A49:B49"/>
    <mergeCell ref="D49:F49"/>
    <mergeCell ref="H49:L49"/>
    <mergeCell ref="Q40:R40"/>
    <mergeCell ref="T40:V40"/>
    <mergeCell ref="X40:AB40"/>
    <mergeCell ref="Q41:R41"/>
    <mergeCell ref="T41:V41"/>
    <mergeCell ref="X41:AB41"/>
    <mergeCell ref="Q42:R42"/>
    <mergeCell ref="A47:B47"/>
    <mergeCell ref="D47:F47"/>
    <mergeCell ref="H47:L47"/>
    <mergeCell ref="A48:B48"/>
    <mergeCell ref="D48:F48"/>
    <mergeCell ref="H48:L48"/>
    <mergeCell ref="A45:B45"/>
    <mergeCell ref="D45:F45"/>
    <mergeCell ref="H45:L45"/>
    <mergeCell ref="A46:B46"/>
    <mergeCell ref="D46:F46"/>
    <mergeCell ref="H46:L46"/>
    <mergeCell ref="H42:L42"/>
    <mergeCell ref="A43:B43"/>
    <mergeCell ref="D43:F43"/>
    <mergeCell ref="H43:L43"/>
    <mergeCell ref="A44:B44"/>
    <mergeCell ref="D44:F44"/>
    <mergeCell ref="H44:L44"/>
    <mergeCell ref="A42:B42"/>
    <mergeCell ref="D42:F42"/>
    <mergeCell ref="AJ32:AL32"/>
    <mergeCell ref="AN32:AR32"/>
    <mergeCell ref="AG33:AH33"/>
    <mergeCell ref="AJ33:AL33"/>
    <mergeCell ref="AN33:AR33"/>
    <mergeCell ref="AG34:AH34"/>
    <mergeCell ref="AJ34:AL34"/>
    <mergeCell ref="AN34:AR34"/>
    <mergeCell ref="AG32:AH32"/>
    <mergeCell ref="AJ29:AL29"/>
    <mergeCell ref="AN29:AR29"/>
    <mergeCell ref="AG30:AH30"/>
    <mergeCell ref="AJ30:AL30"/>
    <mergeCell ref="AN30:AR30"/>
    <mergeCell ref="AG31:AH31"/>
    <mergeCell ref="AJ31:AL31"/>
    <mergeCell ref="AN31:AR31"/>
    <mergeCell ref="AJ26:AL26"/>
    <mergeCell ref="AN26:AR26"/>
    <mergeCell ref="AG27:AH27"/>
    <mergeCell ref="AJ27:AL27"/>
    <mergeCell ref="AN27:AR27"/>
    <mergeCell ref="AG28:AH28"/>
    <mergeCell ref="AJ28:AL28"/>
    <mergeCell ref="AN28:AR28"/>
    <mergeCell ref="AN23:AR23"/>
    <mergeCell ref="AG24:AH24"/>
    <mergeCell ref="AJ24:AL24"/>
    <mergeCell ref="AN24:AR24"/>
    <mergeCell ref="AG25:AH25"/>
    <mergeCell ref="AJ25:AL25"/>
    <mergeCell ref="AN25:AR25"/>
    <mergeCell ref="AJ23:AL23"/>
    <mergeCell ref="AJ20:AR20"/>
    <mergeCell ref="AS20:AU20"/>
    <mergeCell ref="AG21:AH21"/>
    <mergeCell ref="AJ21:AL21"/>
    <mergeCell ref="AN21:AR21"/>
    <mergeCell ref="AG22:AH22"/>
    <mergeCell ref="AJ22:AL22"/>
    <mergeCell ref="AN22:AR22"/>
    <mergeCell ref="AC20:AE20"/>
    <mergeCell ref="X21:AB21"/>
    <mergeCell ref="AG20:AH20"/>
    <mergeCell ref="AG23:AH23"/>
    <mergeCell ref="AG26:AH26"/>
    <mergeCell ref="AG29:AH29"/>
    <mergeCell ref="X29:AB29"/>
    <mergeCell ref="X23:AB23"/>
    <mergeCell ref="X24:AB24"/>
    <mergeCell ref="X25:AB25"/>
    <mergeCell ref="X30:AB30"/>
    <mergeCell ref="X31:AB31"/>
    <mergeCell ref="X32:AB32"/>
    <mergeCell ref="X33:AB33"/>
    <mergeCell ref="X34:AB34"/>
    <mergeCell ref="T31:V31"/>
    <mergeCell ref="T32:V32"/>
    <mergeCell ref="T33:V33"/>
    <mergeCell ref="T34:V34"/>
    <mergeCell ref="X26:AB26"/>
    <mergeCell ref="X27:AB27"/>
    <mergeCell ref="X28:AB28"/>
    <mergeCell ref="D34:F34"/>
    <mergeCell ref="T21:V21"/>
    <mergeCell ref="T22:V22"/>
    <mergeCell ref="T23:V23"/>
    <mergeCell ref="T24:V24"/>
    <mergeCell ref="T25:V25"/>
    <mergeCell ref="T26:V26"/>
    <mergeCell ref="T28:V28"/>
    <mergeCell ref="T29:V29"/>
    <mergeCell ref="T30:V30"/>
    <mergeCell ref="D26:F26"/>
    <mergeCell ref="D27:F27"/>
    <mergeCell ref="D28:F28"/>
    <mergeCell ref="D31:F31"/>
    <mergeCell ref="D32:F32"/>
    <mergeCell ref="D33:F33"/>
    <mergeCell ref="X22:AB22"/>
    <mergeCell ref="H23:L23"/>
    <mergeCell ref="H24:L24"/>
    <mergeCell ref="H25:L25"/>
    <mergeCell ref="H26:L26"/>
    <mergeCell ref="H27:L27"/>
    <mergeCell ref="T27:V27"/>
    <mergeCell ref="Q25:R25"/>
    <mergeCell ref="Q26:R26"/>
    <mergeCell ref="Q27:R27"/>
    <mergeCell ref="Q34:R34"/>
    <mergeCell ref="D21:F21"/>
    <mergeCell ref="H21:L21"/>
    <mergeCell ref="D22:F22"/>
    <mergeCell ref="H22:L22"/>
    <mergeCell ref="H28:L28"/>
    <mergeCell ref="H31:L31"/>
    <mergeCell ref="H32:L32"/>
    <mergeCell ref="H33:L33"/>
    <mergeCell ref="H34:L34"/>
    <mergeCell ref="Q13:T13"/>
    <mergeCell ref="Y13:AA13"/>
    <mergeCell ref="Q14:T14"/>
    <mergeCell ref="Q15:T15"/>
    <mergeCell ref="Q16:T16"/>
    <mergeCell ref="Q17:T17"/>
    <mergeCell ref="M20:O20"/>
    <mergeCell ref="A26:B26"/>
    <mergeCell ref="A27:B27"/>
    <mergeCell ref="A12:M12"/>
    <mergeCell ref="A13:D13"/>
    <mergeCell ref="I13:K13"/>
    <mergeCell ref="A14:D14"/>
    <mergeCell ref="A15:D15"/>
    <mergeCell ref="A16:D16"/>
    <mergeCell ref="A17:D17"/>
    <mergeCell ref="D23:F23"/>
    <mergeCell ref="A10:D10"/>
    <mergeCell ref="A9:D9"/>
    <mergeCell ref="A8:D8"/>
    <mergeCell ref="A7:D7"/>
    <mergeCell ref="A21:B21"/>
    <mergeCell ref="A25:B25"/>
    <mergeCell ref="D24:F24"/>
    <mergeCell ref="D25:F25"/>
    <mergeCell ref="A20:B20"/>
    <mergeCell ref="D20:L20"/>
    <mergeCell ref="A1:AE1"/>
    <mergeCell ref="Q3:T3"/>
    <mergeCell ref="A6:D6"/>
    <mergeCell ref="I6:K6"/>
    <mergeCell ref="Y6:AA6"/>
    <mergeCell ref="Q6:T6"/>
    <mergeCell ref="I5:M5"/>
    <mergeCell ref="Q5:AC5"/>
    <mergeCell ref="Q20:R20"/>
    <mergeCell ref="Q7:T7"/>
    <mergeCell ref="Q8:T8"/>
    <mergeCell ref="Q9:T9"/>
    <mergeCell ref="Q10:T10"/>
    <mergeCell ref="Q21:R21"/>
    <mergeCell ref="A22:B22"/>
    <mergeCell ref="Q22:R22"/>
    <mergeCell ref="A23:B23"/>
    <mergeCell ref="Q23:R23"/>
    <mergeCell ref="A24:B24"/>
    <mergeCell ref="Q24:R24"/>
    <mergeCell ref="A28:B28"/>
    <mergeCell ref="Q28:R28"/>
    <mergeCell ref="A29:B29"/>
    <mergeCell ref="Q29:R29"/>
    <mergeCell ref="A30:B30"/>
    <mergeCell ref="Q30:R30"/>
    <mergeCell ref="H29:L29"/>
    <mergeCell ref="H30:L30"/>
    <mergeCell ref="D29:F29"/>
    <mergeCell ref="D30:F30"/>
    <mergeCell ref="A31:B31"/>
    <mergeCell ref="Q31:R31"/>
    <mergeCell ref="A38:B38"/>
    <mergeCell ref="D38:L38"/>
    <mergeCell ref="M38:O38"/>
    <mergeCell ref="A32:B32"/>
    <mergeCell ref="A33:B33"/>
    <mergeCell ref="A34:B34"/>
    <mergeCell ref="Q32:R32"/>
    <mergeCell ref="Q33:R33"/>
    <mergeCell ref="A39:B39"/>
    <mergeCell ref="A40:B40"/>
    <mergeCell ref="A41:B41"/>
    <mergeCell ref="D40:F40"/>
    <mergeCell ref="H40:L40"/>
    <mergeCell ref="D41:F41"/>
    <mergeCell ref="H41:L41"/>
    <mergeCell ref="D39:F39"/>
    <mergeCell ref="H39:L39"/>
    <mergeCell ref="D54:I54"/>
    <mergeCell ref="D55:I55"/>
    <mergeCell ref="D56:I56"/>
    <mergeCell ref="D57:I57"/>
    <mergeCell ref="D58:I58"/>
    <mergeCell ref="D59:I59"/>
  </mergeCells>
  <printOptions/>
  <pageMargins left="0.27" right="0.18" top="0.31" bottom="0.18" header="0.3" footer="0.17"/>
  <pageSetup fitToHeight="2" horizontalDpi="600" verticalDpi="600" orientation="landscape" paperSize="8" scale="81" r:id="rId1"/>
  <ignoredErrors>
    <ignoredError sqref="D22:D23 H22: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="70" zoomScaleNormal="70" zoomScalePageLayoutView="0" workbookViewId="0" topLeftCell="A1">
      <pane ySplit="11415" topLeftCell="A1" activePane="topLeft" state="split"/>
      <selection pane="topLeft" activeCell="AI25" sqref="AI25"/>
      <selection pane="bottomLeft" activeCell="A1" sqref="A1:AE1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140625" style="2" customWidth="1"/>
    <col min="13" max="13" width="4.140625" style="68" customWidth="1"/>
    <col min="14" max="14" width="2.8515625" style="2" customWidth="1"/>
    <col min="15" max="15" width="4.140625" style="68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140625" style="2" customWidth="1"/>
    <col min="29" max="29" width="4.140625" style="68" customWidth="1"/>
    <col min="30" max="30" width="2.8515625" style="2" customWidth="1"/>
    <col min="31" max="31" width="4.140625" style="68" customWidth="1"/>
    <col min="32" max="16384" width="9.140625" style="2" customWidth="1"/>
  </cols>
  <sheetData>
    <row r="1" spans="1:31" ht="35.25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30" customHeight="1">
      <c r="A2" s="39" t="s">
        <v>25</v>
      </c>
      <c r="B2" s="40"/>
      <c r="C2" s="40"/>
      <c r="D2" s="40"/>
      <c r="E2" s="40"/>
      <c r="F2" s="40"/>
      <c r="G2" s="40"/>
      <c r="H2" s="39" t="s">
        <v>26</v>
      </c>
      <c r="J2" s="40"/>
      <c r="K2" s="40"/>
      <c r="L2" s="40"/>
      <c r="M2" s="77"/>
      <c r="N2" s="40"/>
      <c r="O2" s="77"/>
      <c r="P2" s="40"/>
      <c r="Q2" s="175" t="s">
        <v>78</v>
      </c>
      <c r="R2" s="176"/>
      <c r="S2" s="176"/>
      <c r="T2" s="176"/>
      <c r="U2" s="3"/>
      <c r="V2" s="3"/>
      <c r="W2" s="3"/>
      <c r="X2" s="3"/>
      <c r="Y2" s="3"/>
      <c r="Z2" s="3"/>
      <c r="AA2" s="3"/>
      <c r="AB2" s="3"/>
      <c r="AC2" s="66"/>
      <c r="AD2" s="3"/>
      <c r="AE2" s="66"/>
    </row>
    <row r="3" spans="1:31" ht="21" customHeight="1">
      <c r="A3" s="1"/>
      <c r="B3" s="1"/>
      <c r="C3" s="32"/>
      <c r="D3" s="3"/>
      <c r="E3" s="3"/>
      <c r="F3" s="3"/>
      <c r="G3" s="3"/>
      <c r="H3" s="3"/>
      <c r="I3" s="3"/>
      <c r="J3" s="3"/>
      <c r="K3" s="3"/>
      <c r="L3" s="3"/>
      <c r="M3" s="66"/>
      <c r="N3" s="3"/>
      <c r="O3" s="66"/>
      <c r="P3" s="3"/>
      <c r="Q3" s="175" t="s">
        <v>27</v>
      </c>
      <c r="R3" s="176"/>
      <c r="S3" s="176"/>
      <c r="T3" s="176"/>
      <c r="U3" s="3"/>
      <c r="V3" s="3"/>
      <c r="W3" s="3"/>
      <c r="X3" s="3"/>
      <c r="Y3" s="3"/>
      <c r="Z3" s="3"/>
      <c r="AA3" s="3"/>
      <c r="AB3" s="3"/>
      <c r="AC3" s="66"/>
      <c r="AD3" s="3"/>
      <c r="AE3" s="66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7"/>
      <c r="N4" s="1"/>
      <c r="O4" s="6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7"/>
      <c r="AD4" s="1"/>
      <c r="AE4" s="67"/>
    </row>
    <row r="5" spans="1:31" ht="19.5" customHeight="1">
      <c r="A5" s="190" t="s">
        <v>11</v>
      </c>
      <c r="B5" s="227"/>
      <c r="C5" s="228"/>
      <c r="D5" s="229"/>
      <c r="E5" s="229"/>
      <c r="F5" s="229"/>
      <c r="G5" s="229"/>
      <c r="H5" s="229"/>
      <c r="I5" s="229"/>
      <c r="J5" s="229"/>
      <c r="K5" s="229"/>
      <c r="L5" s="230"/>
      <c r="M5" s="4"/>
      <c r="N5" s="4"/>
      <c r="O5" s="4"/>
      <c r="P5" s="4"/>
      <c r="Q5" s="190" t="s">
        <v>12</v>
      </c>
      <c r="R5" s="227"/>
      <c r="S5" s="228"/>
      <c r="T5" s="229"/>
      <c r="U5" s="229"/>
      <c r="V5" s="229"/>
      <c r="W5" s="229"/>
      <c r="X5" s="229"/>
      <c r="Y5" s="229"/>
      <c r="Z5" s="229"/>
      <c r="AA5" s="229"/>
      <c r="AB5" s="230"/>
      <c r="AC5" s="4"/>
      <c r="AD5" s="4"/>
      <c r="AE5" s="4"/>
    </row>
    <row r="6" spans="1:31" ht="19.5" customHeight="1">
      <c r="A6" s="177" t="s">
        <v>5</v>
      </c>
      <c r="B6" s="178"/>
      <c r="C6" s="179"/>
      <c r="D6" s="180"/>
      <c r="E6" s="11" t="s">
        <v>0</v>
      </c>
      <c r="F6" s="11" t="s">
        <v>1</v>
      </c>
      <c r="G6" s="11" t="s">
        <v>2</v>
      </c>
      <c r="H6" s="11" t="s">
        <v>3</v>
      </c>
      <c r="I6" s="184" t="s">
        <v>8</v>
      </c>
      <c r="J6" s="185"/>
      <c r="K6" s="186"/>
      <c r="L6" s="11" t="s">
        <v>4</v>
      </c>
      <c r="M6" s="4"/>
      <c r="N6" s="4"/>
      <c r="O6" s="4"/>
      <c r="P6" s="5"/>
      <c r="Q6" s="42" t="s">
        <v>5</v>
      </c>
      <c r="R6" s="45"/>
      <c r="S6" s="43"/>
      <c r="T6" s="44"/>
      <c r="U6" s="11" t="s">
        <v>0</v>
      </c>
      <c r="V6" s="11" t="s">
        <v>1</v>
      </c>
      <c r="W6" s="11" t="s">
        <v>2</v>
      </c>
      <c r="X6" s="11" t="s">
        <v>3</v>
      </c>
      <c r="Y6" s="184" t="s">
        <v>8</v>
      </c>
      <c r="Z6" s="185"/>
      <c r="AA6" s="186"/>
      <c r="AB6" s="11" t="s">
        <v>4</v>
      </c>
      <c r="AC6" s="4"/>
      <c r="AD6" s="4"/>
      <c r="AE6" s="4"/>
    </row>
    <row r="7" spans="1:31" ht="19.5" customHeight="1">
      <c r="A7" s="171" t="s">
        <v>28</v>
      </c>
      <c r="B7" s="172"/>
      <c r="C7" s="172"/>
      <c r="D7" s="173"/>
      <c r="E7" s="23">
        <v>4</v>
      </c>
      <c r="F7" s="23">
        <v>3</v>
      </c>
      <c r="G7" s="23">
        <v>0</v>
      </c>
      <c r="H7" s="23">
        <v>1</v>
      </c>
      <c r="I7" s="12">
        <f>M18+AE20+AC25+O29</f>
        <v>15</v>
      </c>
      <c r="J7" s="13" t="s">
        <v>7</v>
      </c>
      <c r="K7" s="14">
        <f>O18+AC20+AE25+M29</f>
        <v>7</v>
      </c>
      <c r="L7" s="15">
        <f aca="true" t="shared" si="0" ref="L7:L13">F7*3+G7*1</f>
        <v>9</v>
      </c>
      <c r="M7" s="4"/>
      <c r="N7" s="4"/>
      <c r="O7" s="4"/>
      <c r="P7" s="5"/>
      <c r="Q7" s="171" t="s">
        <v>35</v>
      </c>
      <c r="R7" s="172"/>
      <c r="S7" s="172"/>
      <c r="T7" s="173"/>
      <c r="U7" s="23">
        <v>4</v>
      </c>
      <c r="V7" s="23">
        <v>1</v>
      </c>
      <c r="W7" s="23">
        <v>0</v>
      </c>
      <c r="X7" s="23">
        <v>3</v>
      </c>
      <c r="Y7" s="12">
        <f>M19+O21+AE24+M28</f>
        <v>6</v>
      </c>
      <c r="Z7" s="13" t="s">
        <v>7</v>
      </c>
      <c r="AA7" s="14">
        <f>M19+AE21+M26+AE28</f>
        <v>7</v>
      </c>
      <c r="AB7" s="15">
        <f>V7*3+W7*1</f>
        <v>3</v>
      </c>
      <c r="AC7" s="4"/>
      <c r="AD7" s="4"/>
      <c r="AE7" s="4"/>
    </row>
    <row r="8" spans="1:31" ht="19.5" customHeight="1">
      <c r="A8" s="171" t="s">
        <v>29</v>
      </c>
      <c r="B8" s="172"/>
      <c r="C8" s="172"/>
      <c r="D8" s="173"/>
      <c r="E8" s="23">
        <v>4</v>
      </c>
      <c r="F8" s="23">
        <v>4</v>
      </c>
      <c r="G8" s="23">
        <v>0</v>
      </c>
      <c r="H8" s="23">
        <v>0</v>
      </c>
      <c r="I8" s="12">
        <f>O18+M22+M27+AE29</f>
        <v>18</v>
      </c>
      <c r="J8" s="13" t="s">
        <v>7</v>
      </c>
      <c r="K8" s="14">
        <f>M18+O22+O27+AC29</f>
        <v>5</v>
      </c>
      <c r="L8" s="15">
        <f t="shared" si="0"/>
        <v>12</v>
      </c>
      <c r="M8" s="4"/>
      <c r="N8" s="4"/>
      <c r="O8" s="4"/>
      <c r="P8" s="5"/>
      <c r="Q8" s="171" t="s">
        <v>36</v>
      </c>
      <c r="R8" s="172"/>
      <c r="S8" s="172"/>
      <c r="T8" s="173"/>
      <c r="U8" s="23">
        <v>4</v>
      </c>
      <c r="V8" s="23">
        <v>2</v>
      </c>
      <c r="W8" s="23">
        <v>1</v>
      </c>
      <c r="X8" s="23">
        <v>1</v>
      </c>
      <c r="Y8" s="88">
        <f>O19+AC21+O26+AC28</f>
        <v>18</v>
      </c>
      <c r="Z8" s="89" t="s">
        <v>7</v>
      </c>
      <c r="AA8" s="90">
        <f>M19+AE21+M26+AE28</f>
        <v>7</v>
      </c>
      <c r="AB8" s="91">
        <f>V8*3+W8*1</f>
        <v>7</v>
      </c>
      <c r="AC8" s="4"/>
      <c r="AD8" s="4"/>
      <c r="AE8" s="4"/>
    </row>
    <row r="9" spans="1:31" ht="19.5" customHeight="1">
      <c r="A9" s="171" t="s">
        <v>30</v>
      </c>
      <c r="B9" s="172"/>
      <c r="C9" s="172"/>
      <c r="D9" s="173"/>
      <c r="E9" s="23">
        <v>4</v>
      </c>
      <c r="F9" s="23">
        <v>2</v>
      </c>
      <c r="G9" s="23">
        <v>0</v>
      </c>
      <c r="H9" s="23">
        <v>2</v>
      </c>
      <c r="I9" s="12">
        <f>AC18+O22+AE25+M31</f>
        <v>13</v>
      </c>
      <c r="J9" s="13" t="s">
        <v>7</v>
      </c>
      <c r="K9" s="14">
        <f>AE18+M22+AC25+O31</f>
        <v>10</v>
      </c>
      <c r="L9" s="15">
        <f t="shared" si="0"/>
        <v>6</v>
      </c>
      <c r="M9" s="4"/>
      <c r="N9" s="4"/>
      <c r="O9" s="4"/>
      <c r="P9" s="5"/>
      <c r="Q9" s="171" t="s">
        <v>37</v>
      </c>
      <c r="R9" s="172"/>
      <c r="S9" s="172"/>
      <c r="T9" s="173"/>
      <c r="U9" s="23">
        <v>4</v>
      </c>
      <c r="V9" s="23">
        <v>0</v>
      </c>
      <c r="W9" s="23">
        <v>1</v>
      </c>
      <c r="X9" s="24">
        <v>3</v>
      </c>
      <c r="Y9" s="92">
        <f>AC19+AE21+AC24+AE26</f>
        <v>7</v>
      </c>
      <c r="Z9" s="93" t="s">
        <v>7</v>
      </c>
      <c r="AA9" s="94">
        <f>AE19+AC21+AE24+AC26</f>
        <v>14</v>
      </c>
      <c r="AB9" s="87">
        <f>V9*3+W9*1</f>
        <v>1</v>
      </c>
      <c r="AC9" s="4"/>
      <c r="AD9" s="4"/>
      <c r="AE9" s="4"/>
    </row>
    <row r="10" spans="1:31" ht="19.5" customHeight="1">
      <c r="A10" s="171" t="s">
        <v>31</v>
      </c>
      <c r="B10" s="172"/>
      <c r="C10" s="172"/>
      <c r="D10" s="173"/>
      <c r="E10" s="23">
        <v>4</v>
      </c>
      <c r="F10" s="23">
        <v>0</v>
      </c>
      <c r="G10" s="23">
        <v>2</v>
      </c>
      <c r="H10" s="23">
        <v>2</v>
      </c>
      <c r="I10" s="12">
        <f>AE18+AC22+O27+AC31</f>
        <v>13</v>
      </c>
      <c r="J10" s="13" t="s">
        <v>7</v>
      </c>
      <c r="K10" s="14">
        <f>AC18+AE22+M27+AE31</f>
        <v>23</v>
      </c>
      <c r="L10" s="15">
        <f t="shared" si="0"/>
        <v>2</v>
      </c>
      <c r="M10" s="4"/>
      <c r="N10" s="4"/>
      <c r="O10" s="4"/>
      <c r="P10" s="5"/>
      <c r="Q10" s="201" t="s">
        <v>38</v>
      </c>
      <c r="R10" s="202"/>
      <c r="S10" s="202"/>
      <c r="T10" s="203"/>
      <c r="U10" s="56">
        <v>4</v>
      </c>
      <c r="V10" s="56">
        <v>2</v>
      </c>
      <c r="W10" s="56">
        <v>0</v>
      </c>
      <c r="X10" s="56">
        <v>2</v>
      </c>
      <c r="Y10" s="97">
        <f>AE19+M24+M26+O28</f>
        <v>10</v>
      </c>
      <c r="Z10" s="98" t="s">
        <v>7</v>
      </c>
      <c r="AA10" s="99">
        <f>AC19+O24+O26+M28</f>
        <v>10</v>
      </c>
      <c r="AB10" s="57">
        <f>V10*3+W10*1</f>
        <v>6</v>
      </c>
      <c r="AC10" s="4"/>
      <c r="AD10" s="4"/>
      <c r="AE10" s="4"/>
    </row>
    <row r="11" spans="1:31" ht="19.5" customHeight="1">
      <c r="A11" s="171" t="s">
        <v>32</v>
      </c>
      <c r="B11" s="172"/>
      <c r="C11" s="172"/>
      <c r="D11" s="173"/>
      <c r="E11" s="23">
        <v>4</v>
      </c>
      <c r="F11" s="23">
        <v>2</v>
      </c>
      <c r="G11" s="23">
        <v>1</v>
      </c>
      <c r="H11" s="23">
        <v>1</v>
      </c>
      <c r="I11" s="12">
        <f>M20+AE22+AC27+O31</f>
        <v>9</v>
      </c>
      <c r="J11" s="13" t="s">
        <v>7</v>
      </c>
      <c r="K11" s="14">
        <f>O20+AC22+AE27+M31</f>
        <v>5</v>
      </c>
      <c r="L11" s="15">
        <f t="shared" si="0"/>
        <v>7</v>
      </c>
      <c r="M11" s="4"/>
      <c r="N11" s="4"/>
      <c r="O11" s="4"/>
      <c r="P11" s="4"/>
      <c r="Q11" s="238" t="s">
        <v>39</v>
      </c>
      <c r="R11" s="239"/>
      <c r="S11" s="239"/>
      <c r="T11" s="240"/>
      <c r="U11" s="59">
        <v>4</v>
      </c>
      <c r="V11" s="58">
        <v>4</v>
      </c>
      <c r="W11" s="58">
        <v>0</v>
      </c>
      <c r="X11" s="96">
        <v>0</v>
      </c>
      <c r="Y11" s="126">
        <f>M21+O24+AC26+AE28</f>
        <v>17</v>
      </c>
      <c r="Z11" s="60" t="s">
        <v>7</v>
      </c>
      <c r="AA11" s="101">
        <f>O21+M24+AE26+AC28</f>
        <v>8</v>
      </c>
      <c r="AB11" s="86">
        <f>V11*3+W11*1</f>
        <v>12</v>
      </c>
      <c r="AC11" s="4"/>
      <c r="AD11" s="4"/>
      <c r="AE11" s="4"/>
    </row>
    <row r="12" spans="1:31" ht="19.5" customHeight="1">
      <c r="A12" s="171" t="s">
        <v>33</v>
      </c>
      <c r="B12" s="172"/>
      <c r="C12" s="172"/>
      <c r="D12" s="173"/>
      <c r="E12" s="23">
        <v>4</v>
      </c>
      <c r="F12" s="23">
        <v>1</v>
      </c>
      <c r="G12" s="23">
        <v>1</v>
      </c>
      <c r="H12" s="23">
        <v>2</v>
      </c>
      <c r="I12" s="12">
        <f>O20+M25+M29+AE31</f>
        <v>12</v>
      </c>
      <c r="J12" s="13" t="s">
        <v>7</v>
      </c>
      <c r="K12" s="14">
        <f>M20+O25+O29+AC31</f>
        <v>10</v>
      </c>
      <c r="L12" s="15">
        <f t="shared" si="0"/>
        <v>4</v>
      </c>
      <c r="M12" s="4"/>
      <c r="N12" s="4"/>
      <c r="O12" s="4"/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4"/>
      <c r="AD12" s="4"/>
      <c r="AE12" s="4"/>
    </row>
    <row r="13" spans="1:31" ht="19.5" customHeight="1">
      <c r="A13" s="171" t="s">
        <v>34</v>
      </c>
      <c r="B13" s="172"/>
      <c r="C13" s="172"/>
      <c r="D13" s="173"/>
      <c r="E13" s="23">
        <v>4</v>
      </c>
      <c r="F13" s="23">
        <v>0</v>
      </c>
      <c r="G13" s="23">
        <v>0</v>
      </c>
      <c r="H13" s="23">
        <v>4</v>
      </c>
      <c r="I13" s="12">
        <f>AC20+O25+AE27+AC29</f>
        <v>1</v>
      </c>
      <c r="J13" s="13" t="s">
        <v>7</v>
      </c>
      <c r="K13" s="14">
        <f>AE20+M25+AC27+AE29</f>
        <v>21</v>
      </c>
      <c r="L13" s="15">
        <f t="shared" si="0"/>
        <v>0</v>
      </c>
      <c r="M13" s="4"/>
      <c r="N13" s="4"/>
      <c r="O13" s="4"/>
      <c r="P13" s="4"/>
      <c r="Q13" s="33"/>
      <c r="R13" s="34"/>
      <c r="S13" s="34"/>
      <c r="T13" s="34"/>
      <c r="U13" s="35"/>
      <c r="V13" s="35"/>
      <c r="W13" s="35"/>
      <c r="X13" s="35"/>
      <c r="Y13" s="36"/>
      <c r="Z13" s="37"/>
      <c r="AA13" s="36"/>
      <c r="AB13" s="38"/>
      <c r="AC13" s="4"/>
      <c r="AD13" s="4"/>
      <c r="AE13" s="4"/>
    </row>
    <row r="14" spans="1:12" ht="20.25">
      <c r="A14" s="33"/>
      <c r="B14" s="34"/>
      <c r="C14" s="34"/>
      <c r="D14" s="34"/>
      <c r="E14" s="35"/>
      <c r="F14" s="35"/>
      <c r="G14" s="35"/>
      <c r="H14" s="35"/>
      <c r="I14" s="36"/>
      <c r="J14" s="37"/>
      <c r="K14" s="36"/>
      <c r="L14" s="38"/>
    </row>
    <row r="15" spans="1:3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"/>
      <c r="N15" s="8"/>
      <c r="O15" s="8"/>
      <c r="AC15" s="8"/>
      <c r="AD15" s="8"/>
      <c r="AE15" s="8"/>
    </row>
    <row r="16" spans="1:21" ht="19.5" customHeight="1">
      <c r="A16" s="6" t="s">
        <v>41</v>
      </c>
      <c r="B16" s="6"/>
      <c r="C16" s="6"/>
      <c r="E16" s="31"/>
      <c r="P16" s="10"/>
      <c r="Q16" s="6" t="s">
        <v>40</v>
      </c>
      <c r="R16" s="6"/>
      <c r="S16" s="6"/>
      <c r="U16" s="31"/>
    </row>
    <row r="17" spans="1:31" ht="19.5" customHeight="1">
      <c r="A17" s="231" t="s">
        <v>13</v>
      </c>
      <c r="B17" s="232"/>
      <c r="C17" s="81" t="s">
        <v>42</v>
      </c>
      <c r="D17" s="233" t="s">
        <v>9</v>
      </c>
      <c r="E17" s="234"/>
      <c r="F17" s="234"/>
      <c r="G17" s="234"/>
      <c r="H17" s="234"/>
      <c r="I17" s="234"/>
      <c r="J17" s="234"/>
      <c r="K17" s="234"/>
      <c r="L17" s="235"/>
      <c r="M17" s="224" t="s">
        <v>6</v>
      </c>
      <c r="N17" s="236"/>
      <c r="O17" s="237"/>
      <c r="P17" s="19"/>
      <c r="Q17" s="231" t="s">
        <v>13</v>
      </c>
      <c r="R17" s="232"/>
      <c r="S17" s="82" t="s">
        <v>42</v>
      </c>
      <c r="T17" s="83" t="s">
        <v>9</v>
      </c>
      <c r="U17" s="84"/>
      <c r="V17" s="84"/>
      <c r="W17" s="84"/>
      <c r="X17" s="84"/>
      <c r="Y17" s="84"/>
      <c r="Z17" s="84"/>
      <c r="AA17" s="84"/>
      <c r="AB17" s="85"/>
      <c r="AC17" s="224" t="s">
        <v>6</v>
      </c>
      <c r="AD17" s="225"/>
      <c r="AE17" s="226"/>
    </row>
    <row r="18" spans="1:31" ht="19.5" customHeight="1">
      <c r="A18" s="156">
        <v>0.375</v>
      </c>
      <c r="B18" s="157"/>
      <c r="C18" s="21" t="s">
        <v>46</v>
      </c>
      <c r="D18" s="162" t="str">
        <f>A7</f>
        <v>Komeetat Musta</v>
      </c>
      <c r="E18" s="160"/>
      <c r="F18" s="160"/>
      <c r="G18" s="18" t="s">
        <v>7</v>
      </c>
      <c r="H18" s="160" t="str">
        <f>A8</f>
        <v>Nousu</v>
      </c>
      <c r="I18" s="160"/>
      <c r="J18" s="160"/>
      <c r="K18" s="160"/>
      <c r="L18" s="161"/>
      <c r="M18" s="74">
        <v>2</v>
      </c>
      <c r="N18" s="18" t="s">
        <v>7</v>
      </c>
      <c r="O18" s="69">
        <v>4</v>
      </c>
      <c r="P18" s="19"/>
      <c r="Q18" s="156">
        <v>0.375</v>
      </c>
      <c r="R18" s="157"/>
      <c r="S18" s="21" t="s">
        <v>44</v>
      </c>
      <c r="T18" s="162" t="str">
        <f>A9</f>
        <v>JPS</v>
      </c>
      <c r="U18" s="160"/>
      <c r="V18" s="160"/>
      <c r="W18" s="21" t="s">
        <v>7</v>
      </c>
      <c r="X18" s="160" t="str">
        <f>A10</f>
        <v>Holstin Dynamo</v>
      </c>
      <c r="Y18" s="160"/>
      <c r="Z18" s="160"/>
      <c r="AA18" s="160"/>
      <c r="AB18" s="161"/>
      <c r="AC18" s="74">
        <v>8</v>
      </c>
      <c r="AD18" s="18" t="s">
        <v>7</v>
      </c>
      <c r="AE18" s="69">
        <v>3</v>
      </c>
    </row>
    <row r="19" spans="1:31" ht="19.5" customHeight="1">
      <c r="A19" s="156">
        <v>0.3958333333333333</v>
      </c>
      <c r="B19" s="157"/>
      <c r="C19" s="21" t="s">
        <v>45</v>
      </c>
      <c r="D19" s="162" t="str">
        <f>Q7</f>
        <v>Komeetat Sininen</v>
      </c>
      <c r="E19" s="160"/>
      <c r="F19" s="160"/>
      <c r="G19" s="18" t="s">
        <v>7</v>
      </c>
      <c r="H19" s="160" t="str">
        <f>Q8</f>
        <v>SäyRi</v>
      </c>
      <c r="I19" s="160"/>
      <c r="J19" s="160"/>
      <c r="K19" s="160"/>
      <c r="L19" s="161"/>
      <c r="M19" s="74">
        <v>0</v>
      </c>
      <c r="N19" s="18" t="s">
        <v>7</v>
      </c>
      <c r="O19" s="69">
        <v>7</v>
      </c>
      <c r="P19" s="19"/>
      <c r="Q19" s="156">
        <v>0.3958333333333333</v>
      </c>
      <c r="R19" s="157"/>
      <c r="S19" s="21" t="s">
        <v>45</v>
      </c>
      <c r="T19" s="162" t="str">
        <f>Q9</f>
        <v>MuurY</v>
      </c>
      <c r="U19" s="160"/>
      <c r="V19" s="160"/>
      <c r="W19" s="21" t="s">
        <v>7</v>
      </c>
      <c r="X19" s="160" t="str">
        <f>Q10</f>
        <v>PaRi Musta</v>
      </c>
      <c r="Y19" s="160"/>
      <c r="Z19" s="160"/>
      <c r="AA19" s="160"/>
      <c r="AB19" s="161"/>
      <c r="AC19" s="74">
        <v>2</v>
      </c>
      <c r="AD19" s="18" t="s">
        <v>7</v>
      </c>
      <c r="AE19" s="69">
        <v>5</v>
      </c>
    </row>
    <row r="20" spans="1:31" ht="19.5" customHeight="1">
      <c r="A20" s="156">
        <v>0.4166666666666667</v>
      </c>
      <c r="B20" s="157"/>
      <c r="C20" s="21" t="s">
        <v>46</v>
      </c>
      <c r="D20" s="162" t="str">
        <f>A11</f>
        <v>PaRi Keltainen</v>
      </c>
      <c r="E20" s="160"/>
      <c r="F20" s="160"/>
      <c r="G20" s="18" t="s">
        <v>7</v>
      </c>
      <c r="H20" s="160" t="str">
        <f>A12</f>
        <v>KuPS Sudet</v>
      </c>
      <c r="I20" s="160"/>
      <c r="J20" s="160"/>
      <c r="K20" s="160"/>
      <c r="L20" s="161"/>
      <c r="M20" s="74">
        <v>2</v>
      </c>
      <c r="N20" s="18" t="s">
        <v>7</v>
      </c>
      <c r="O20" s="69">
        <v>0</v>
      </c>
      <c r="P20" s="19"/>
      <c r="Q20" s="156">
        <v>0.4166666666666667</v>
      </c>
      <c r="R20" s="157"/>
      <c r="S20" s="21" t="s">
        <v>44</v>
      </c>
      <c r="T20" s="162" t="str">
        <f>A13</f>
        <v>JJK</v>
      </c>
      <c r="U20" s="160"/>
      <c r="V20" s="160"/>
      <c r="W20" s="21" t="s">
        <v>7</v>
      </c>
      <c r="X20" s="160" t="str">
        <f>A7</f>
        <v>Komeetat Musta</v>
      </c>
      <c r="Y20" s="160"/>
      <c r="Z20" s="160"/>
      <c r="AA20" s="160"/>
      <c r="AB20" s="161"/>
      <c r="AC20" s="74">
        <v>0</v>
      </c>
      <c r="AD20" s="18" t="s">
        <v>7</v>
      </c>
      <c r="AE20" s="69">
        <v>7</v>
      </c>
    </row>
    <row r="21" spans="1:31" ht="19.5" customHeight="1">
      <c r="A21" s="156">
        <v>0.4375</v>
      </c>
      <c r="B21" s="157"/>
      <c r="C21" s="21" t="s">
        <v>45</v>
      </c>
      <c r="D21" s="162" t="str">
        <f>Q11</f>
        <v>KuPS Kotkat</v>
      </c>
      <c r="E21" s="160"/>
      <c r="F21" s="160"/>
      <c r="G21" s="18" t="s">
        <v>7</v>
      </c>
      <c r="H21" s="54" t="str">
        <f>Q7</f>
        <v>Komeetat Sininen</v>
      </c>
      <c r="I21" s="54"/>
      <c r="J21" s="54"/>
      <c r="K21" s="54"/>
      <c r="L21" s="55"/>
      <c r="M21" s="75">
        <v>6</v>
      </c>
      <c r="N21" s="18" t="s">
        <v>7</v>
      </c>
      <c r="O21" s="70">
        <v>2</v>
      </c>
      <c r="P21" s="19"/>
      <c r="Q21" s="156">
        <v>0.4375</v>
      </c>
      <c r="R21" s="157"/>
      <c r="S21" s="21" t="s">
        <v>45</v>
      </c>
      <c r="T21" s="162" t="str">
        <f>Q8</f>
        <v>SäyRi</v>
      </c>
      <c r="U21" s="160"/>
      <c r="V21" s="160"/>
      <c r="W21" s="21" t="s">
        <v>7</v>
      </c>
      <c r="X21" s="160" t="str">
        <f>Q9</f>
        <v>MuurY</v>
      </c>
      <c r="Y21" s="160"/>
      <c r="Z21" s="160"/>
      <c r="AA21" s="160"/>
      <c r="AB21" s="161"/>
      <c r="AC21" s="74">
        <v>2</v>
      </c>
      <c r="AD21" s="18" t="s">
        <v>7</v>
      </c>
      <c r="AE21" s="69">
        <v>2</v>
      </c>
    </row>
    <row r="22" spans="1:31" ht="19.5" customHeight="1" thickBot="1">
      <c r="A22" s="211">
        <v>0.4583333333333333</v>
      </c>
      <c r="B22" s="212"/>
      <c r="C22" s="21" t="s">
        <v>46</v>
      </c>
      <c r="D22" s="213" t="str">
        <f>A8</f>
        <v>Nousu</v>
      </c>
      <c r="E22" s="214"/>
      <c r="F22" s="214"/>
      <c r="G22" s="62" t="s">
        <v>7</v>
      </c>
      <c r="H22" s="214" t="str">
        <f>A9</f>
        <v>JPS</v>
      </c>
      <c r="I22" s="214"/>
      <c r="J22" s="214"/>
      <c r="K22" s="214"/>
      <c r="L22" s="223"/>
      <c r="M22" s="75">
        <v>2</v>
      </c>
      <c r="N22" s="62" t="s">
        <v>7</v>
      </c>
      <c r="O22" s="70">
        <v>1</v>
      </c>
      <c r="P22" s="19"/>
      <c r="Q22" s="211">
        <v>0.4583333333333333</v>
      </c>
      <c r="R22" s="212"/>
      <c r="S22" s="21" t="s">
        <v>44</v>
      </c>
      <c r="T22" s="213" t="str">
        <f>A10</f>
        <v>Holstin Dynamo</v>
      </c>
      <c r="U22" s="214"/>
      <c r="V22" s="214"/>
      <c r="W22" s="61" t="s">
        <v>7</v>
      </c>
      <c r="X22" s="214" t="str">
        <f>A11</f>
        <v>PaRi Keltainen</v>
      </c>
      <c r="Y22" s="214"/>
      <c r="Z22" s="214"/>
      <c r="AA22" s="214"/>
      <c r="AB22" s="223"/>
      <c r="AC22" s="75">
        <v>3</v>
      </c>
      <c r="AD22" s="62" t="s">
        <v>7</v>
      </c>
      <c r="AE22" s="70">
        <v>3</v>
      </c>
    </row>
    <row r="23" spans="1:31" ht="19.5" customHeight="1" thickBot="1">
      <c r="A23" s="215" t="s">
        <v>43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7"/>
      <c r="P23" s="19"/>
      <c r="Q23" s="215" t="s">
        <v>43</v>
      </c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7"/>
    </row>
    <row r="24" spans="1:31" ht="19.5" customHeight="1">
      <c r="A24" s="218">
        <v>0.5208333333333334</v>
      </c>
      <c r="B24" s="219"/>
      <c r="C24" s="21" t="s">
        <v>45</v>
      </c>
      <c r="D24" s="220" t="str">
        <f>Q10</f>
        <v>PaRi Musta</v>
      </c>
      <c r="E24" s="221"/>
      <c r="F24" s="221"/>
      <c r="G24" s="18" t="s">
        <v>7</v>
      </c>
      <c r="H24" s="221" t="str">
        <f>Q11</f>
        <v>KuPS Kotkat</v>
      </c>
      <c r="I24" s="221"/>
      <c r="J24" s="221"/>
      <c r="K24" s="221"/>
      <c r="L24" s="222"/>
      <c r="M24" s="76">
        <v>1</v>
      </c>
      <c r="N24" s="63" t="s">
        <v>7</v>
      </c>
      <c r="O24" s="71">
        <v>2</v>
      </c>
      <c r="P24" s="19"/>
      <c r="Q24" s="218">
        <v>0.5208333333333334</v>
      </c>
      <c r="R24" s="219"/>
      <c r="S24" s="21" t="s">
        <v>45</v>
      </c>
      <c r="T24" s="162" t="str">
        <f>Q9</f>
        <v>MuurY</v>
      </c>
      <c r="U24" s="160"/>
      <c r="V24" s="160"/>
      <c r="W24" s="18" t="s">
        <v>7</v>
      </c>
      <c r="X24" s="160" t="str">
        <f>Q7</f>
        <v>Komeetat Sininen</v>
      </c>
      <c r="Y24" s="160"/>
      <c r="Z24" s="160"/>
      <c r="AA24" s="160"/>
      <c r="AB24" s="161"/>
      <c r="AC24" s="76">
        <v>2</v>
      </c>
      <c r="AD24" s="63" t="s">
        <v>7</v>
      </c>
      <c r="AE24" s="71">
        <v>3</v>
      </c>
    </row>
    <row r="25" spans="1:31" ht="19.5" customHeight="1">
      <c r="A25" s="211">
        <v>0.5416666666666666</v>
      </c>
      <c r="B25" s="212"/>
      <c r="C25" s="21" t="s">
        <v>46</v>
      </c>
      <c r="D25" s="241" t="str">
        <f>A12</f>
        <v>KuPS Sudet</v>
      </c>
      <c r="E25" s="242"/>
      <c r="F25" s="242"/>
      <c r="G25" s="18" t="s">
        <v>7</v>
      </c>
      <c r="H25" s="160" t="str">
        <f>A13</f>
        <v>JJK</v>
      </c>
      <c r="I25" s="160"/>
      <c r="J25" s="160"/>
      <c r="K25" s="160"/>
      <c r="L25" s="161"/>
      <c r="M25" s="76">
        <v>5</v>
      </c>
      <c r="N25" s="63" t="s">
        <v>7</v>
      </c>
      <c r="O25" s="71">
        <v>0</v>
      </c>
      <c r="P25" s="19"/>
      <c r="Q25" s="211">
        <v>0.5416666666666666</v>
      </c>
      <c r="R25" s="212"/>
      <c r="S25" s="21" t="s">
        <v>46</v>
      </c>
      <c r="T25" s="28" t="str">
        <f>A7</f>
        <v>Komeetat Musta</v>
      </c>
      <c r="U25" s="29"/>
      <c r="V25" s="29"/>
      <c r="W25" s="18" t="s">
        <v>7</v>
      </c>
      <c r="X25" s="160" t="str">
        <f>A9</f>
        <v>JPS</v>
      </c>
      <c r="Y25" s="160"/>
      <c r="Z25" s="160"/>
      <c r="AA25" s="160"/>
      <c r="AB25" s="161"/>
      <c r="AC25" s="74">
        <v>4</v>
      </c>
      <c r="AD25" s="18" t="s">
        <v>7</v>
      </c>
      <c r="AE25" s="69">
        <v>2</v>
      </c>
    </row>
    <row r="26" spans="1:31" ht="19.5" customHeight="1">
      <c r="A26" s="211">
        <v>0.5625</v>
      </c>
      <c r="B26" s="212"/>
      <c r="C26" s="21" t="s">
        <v>45</v>
      </c>
      <c r="D26" s="162" t="str">
        <f>Q10</f>
        <v>PaRi Musta</v>
      </c>
      <c r="E26" s="160"/>
      <c r="F26" s="160"/>
      <c r="G26" s="18" t="s">
        <v>7</v>
      </c>
      <c r="H26" s="160" t="str">
        <f>Q8</f>
        <v>SäyRi</v>
      </c>
      <c r="I26" s="160"/>
      <c r="J26" s="160"/>
      <c r="K26" s="160"/>
      <c r="L26" s="161"/>
      <c r="M26" s="74">
        <v>0</v>
      </c>
      <c r="N26" s="18" t="s">
        <v>7</v>
      </c>
      <c r="O26" s="69">
        <v>5</v>
      </c>
      <c r="P26" s="19"/>
      <c r="Q26" s="211">
        <v>0.5625</v>
      </c>
      <c r="R26" s="212"/>
      <c r="S26" s="21" t="s">
        <v>45</v>
      </c>
      <c r="T26" s="162" t="str">
        <f>Q11</f>
        <v>KuPS Kotkat</v>
      </c>
      <c r="U26" s="160"/>
      <c r="V26" s="160"/>
      <c r="W26" s="18" t="s">
        <v>7</v>
      </c>
      <c r="X26" s="160" t="str">
        <f>Q9</f>
        <v>MuurY</v>
      </c>
      <c r="Y26" s="160"/>
      <c r="Z26" s="160"/>
      <c r="AA26" s="160"/>
      <c r="AB26" s="161"/>
      <c r="AC26" s="76">
        <v>4</v>
      </c>
      <c r="AD26" s="63" t="s">
        <v>7</v>
      </c>
      <c r="AE26" s="71">
        <v>1</v>
      </c>
    </row>
    <row r="27" spans="1:31" ht="19.5" customHeight="1">
      <c r="A27" s="211">
        <v>0.5833333333333334</v>
      </c>
      <c r="B27" s="212"/>
      <c r="C27" s="21" t="s">
        <v>46</v>
      </c>
      <c r="D27" s="162" t="str">
        <f>A8</f>
        <v>Nousu</v>
      </c>
      <c r="E27" s="160"/>
      <c r="F27" s="160"/>
      <c r="G27" s="18" t="s">
        <v>7</v>
      </c>
      <c r="H27" s="160" t="str">
        <f>A10</f>
        <v>Holstin Dynamo</v>
      </c>
      <c r="I27" s="160"/>
      <c r="J27" s="160"/>
      <c r="K27" s="160"/>
      <c r="L27" s="161"/>
      <c r="M27" s="74">
        <v>6</v>
      </c>
      <c r="N27" s="18" t="s">
        <v>7</v>
      </c>
      <c r="O27" s="69">
        <v>1</v>
      </c>
      <c r="P27" s="19"/>
      <c r="Q27" s="211">
        <v>0.5833333333333334</v>
      </c>
      <c r="R27" s="212"/>
      <c r="S27" s="21" t="s">
        <v>46</v>
      </c>
      <c r="T27" s="162" t="str">
        <f>A11</f>
        <v>PaRi Keltainen</v>
      </c>
      <c r="U27" s="160"/>
      <c r="V27" s="160"/>
      <c r="W27" s="18" t="s">
        <v>7</v>
      </c>
      <c r="X27" s="160" t="str">
        <f>A13</f>
        <v>JJK</v>
      </c>
      <c r="Y27" s="160"/>
      <c r="Z27" s="160"/>
      <c r="AA27" s="160"/>
      <c r="AB27" s="161"/>
      <c r="AC27" s="76">
        <v>3</v>
      </c>
      <c r="AD27" s="63" t="s">
        <v>7</v>
      </c>
      <c r="AE27" s="71">
        <v>0</v>
      </c>
    </row>
    <row r="28" spans="1:31" ht="19.5" customHeight="1">
      <c r="A28" s="211">
        <v>0.6041666666666666</v>
      </c>
      <c r="B28" s="212"/>
      <c r="C28" s="21" t="s">
        <v>45</v>
      </c>
      <c r="D28" s="162" t="str">
        <f>Q7</f>
        <v>Komeetat Sininen</v>
      </c>
      <c r="E28" s="160"/>
      <c r="F28" s="160"/>
      <c r="G28" s="62" t="s">
        <v>7</v>
      </c>
      <c r="H28" s="160" t="str">
        <f>Q10</f>
        <v>PaRi Musta</v>
      </c>
      <c r="I28" s="160"/>
      <c r="J28" s="160"/>
      <c r="K28" s="160"/>
      <c r="L28" s="161"/>
      <c r="M28" s="74">
        <v>1</v>
      </c>
      <c r="N28" s="18" t="s">
        <v>7</v>
      </c>
      <c r="O28" s="69">
        <v>4</v>
      </c>
      <c r="P28" s="19"/>
      <c r="Q28" s="211">
        <v>0.6041666666666666</v>
      </c>
      <c r="R28" s="212"/>
      <c r="S28" s="21" t="s">
        <v>45</v>
      </c>
      <c r="T28" s="162" t="str">
        <f>Q8</f>
        <v>SäyRi</v>
      </c>
      <c r="U28" s="160"/>
      <c r="V28" s="160"/>
      <c r="W28" s="18" t="s">
        <v>7</v>
      </c>
      <c r="X28" s="160" t="str">
        <f>Q11</f>
        <v>KuPS Kotkat</v>
      </c>
      <c r="Y28" s="160"/>
      <c r="Z28" s="160"/>
      <c r="AA28" s="160"/>
      <c r="AB28" s="161"/>
      <c r="AC28" s="74">
        <v>4</v>
      </c>
      <c r="AD28" s="18" t="s">
        <v>7</v>
      </c>
      <c r="AE28" s="69">
        <v>5</v>
      </c>
    </row>
    <row r="29" spans="1:31" ht="19.5" customHeight="1">
      <c r="A29" s="211">
        <v>0.625</v>
      </c>
      <c r="B29" s="212"/>
      <c r="C29" s="21" t="s">
        <v>46</v>
      </c>
      <c r="D29" s="162" t="str">
        <f>A12</f>
        <v>KuPS Sudet</v>
      </c>
      <c r="E29" s="160"/>
      <c r="F29" s="160"/>
      <c r="G29" s="18" t="s">
        <v>7</v>
      </c>
      <c r="H29" s="29" t="str">
        <f>A7</f>
        <v>Komeetat Musta</v>
      </c>
      <c r="I29" s="29"/>
      <c r="J29" s="29"/>
      <c r="K29" s="29"/>
      <c r="L29" s="30"/>
      <c r="M29" s="74">
        <v>1</v>
      </c>
      <c r="N29" s="18" t="s">
        <v>7</v>
      </c>
      <c r="O29" s="69">
        <v>2</v>
      </c>
      <c r="P29" s="19"/>
      <c r="Q29" s="211">
        <v>0.625</v>
      </c>
      <c r="R29" s="212"/>
      <c r="S29" s="21" t="s">
        <v>46</v>
      </c>
      <c r="T29" s="162" t="str">
        <f>A13</f>
        <v>JJK</v>
      </c>
      <c r="U29" s="160"/>
      <c r="V29" s="160"/>
      <c r="W29" s="18" t="s">
        <v>7</v>
      </c>
      <c r="X29" s="160" t="str">
        <f>A8</f>
        <v>Nousu</v>
      </c>
      <c r="Y29" s="160"/>
      <c r="Z29" s="160"/>
      <c r="AA29" s="160"/>
      <c r="AB29" s="161"/>
      <c r="AC29" s="76">
        <v>1</v>
      </c>
      <c r="AD29" s="63" t="s">
        <v>7</v>
      </c>
      <c r="AE29" s="71">
        <v>6</v>
      </c>
    </row>
    <row r="30" spans="1:31" ht="19.5" customHeight="1">
      <c r="A30" s="211">
        <v>0.6458333333333334</v>
      </c>
      <c r="B30" s="212"/>
      <c r="C30" s="21"/>
      <c r="D30" s="162"/>
      <c r="E30" s="160"/>
      <c r="F30" s="160"/>
      <c r="G30" s="18" t="s">
        <v>7</v>
      </c>
      <c r="H30" s="160"/>
      <c r="I30" s="160"/>
      <c r="J30" s="160"/>
      <c r="K30" s="160"/>
      <c r="L30" s="161"/>
      <c r="M30" s="74"/>
      <c r="N30" s="18" t="s">
        <v>7</v>
      </c>
      <c r="O30" s="69"/>
      <c r="P30" s="19"/>
      <c r="Q30" s="211">
        <v>0.6458333333333334</v>
      </c>
      <c r="R30" s="212"/>
      <c r="S30" s="21"/>
      <c r="T30" s="162"/>
      <c r="U30" s="160"/>
      <c r="V30" s="160"/>
      <c r="W30" s="18" t="s">
        <v>7</v>
      </c>
      <c r="X30" s="160"/>
      <c r="Y30" s="160"/>
      <c r="Z30" s="160"/>
      <c r="AA30" s="160"/>
      <c r="AB30" s="161"/>
      <c r="AC30" s="76"/>
      <c r="AD30" s="63" t="s">
        <v>7</v>
      </c>
      <c r="AE30" s="71"/>
    </row>
    <row r="31" spans="1:31" ht="19.5" customHeight="1">
      <c r="A31" s="156">
        <v>0.6666666666666666</v>
      </c>
      <c r="B31" s="157"/>
      <c r="C31" s="21" t="s">
        <v>46</v>
      </c>
      <c r="D31" s="162" t="str">
        <f>A9</f>
        <v>JPS</v>
      </c>
      <c r="E31" s="160"/>
      <c r="F31" s="160"/>
      <c r="G31" s="18" t="s">
        <v>7</v>
      </c>
      <c r="H31" s="160" t="str">
        <f>A11</f>
        <v>PaRi Keltainen</v>
      </c>
      <c r="I31" s="160"/>
      <c r="J31" s="160"/>
      <c r="K31" s="160"/>
      <c r="L31" s="161"/>
      <c r="M31" s="76">
        <v>2</v>
      </c>
      <c r="N31" s="63" t="s">
        <v>7</v>
      </c>
      <c r="O31" s="71">
        <v>1</v>
      </c>
      <c r="P31" s="19"/>
      <c r="Q31" s="156">
        <v>0.6666666666666666</v>
      </c>
      <c r="R31" s="157"/>
      <c r="S31" s="21" t="s">
        <v>46</v>
      </c>
      <c r="T31" s="162" t="str">
        <f>A10</f>
        <v>Holstin Dynamo</v>
      </c>
      <c r="U31" s="160"/>
      <c r="V31" s="160"/>
      <c r="W31" s="18" t="s">
        <v>7</v>
      </c>
      <c r="X31" s="160" t="str">
        <f>A12</f>
        <v>KuPS Sudet</v>
      </c>
      <c r="Y31" s="160"/>
      <c r="Z31" s="160"/>
      <c r="AA31" s="160"/>
      <c r="AB31" s="161"/>
      <c r="AC31" s="74">
        <v>6</v>
      </c>
      <c r="AD31" s="18" t="s">
        <v>7</v>
      </c>
      <c r="AE31" s="69">
        <v>6</v>
      </c>
    </row>
    <row r="32" spans="1:31" ht="1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72"/>
      <c r="N32" s="22"/>
      <c r="O32" s="7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72"/>
      <c r="AD32" s="22"/>
      <c r="AE32" s="72"/>
    </row>
    <row r="33" spans="1:31" ht="19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72"/>
      <c r="N33" s="22"/>
      <c r="O33" s="7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72"/>
      <c r="AD33" s="22"/>
      <c r="AE33" s="72"/>
    </row>
    <row r="34" spans="1:31" ht="19.5" customHeight="1">
      <c r="A34" s="48"/>
      <c r="B34" s="48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73"/>
      <c r="N34" s="52"/>
      <c r="O34" s="73"/>
      <c r="P34" s="7"/>
      <c r="Q34" s="48"/>
      <c r="R34" s="48"/>
      <c r="S34" s="49"/>
      <c r="T34" s="50"/>
      <c r="U34" s="50"/>
      <c r="V34" s="50"/>
      <c r="W34" s="49"/>
      <c r="X34" s="50"/>
      <c r="Y34" s="50"/>
      <c r="Z34" s="50"/>
      <c r="AA34" s="50"/>
      <c r="AB34" s="50"/>
      <c r="AC34" s="73"/>
      <c r="AD34" s="52"/>
      <c r="AE34" s="73"/>
    </row>
    <row r="35" spans="1:31" ht="30" customHeight="1">
      <c r="A35" s="39"/>
      <c r="B35" s="40"/>
      <c r="C35" s="40"/>
      <c r="D35" s="40"/>
      <c r="E35" s="40"/>
      <c r="F35" s="40"/>
      <c r="G35" s="40"/>
      <c r="H35" s="40"/>
      <c r="I35" s="39"/>
      <c r="J35" s="40"/>
      <c r="K35" s="40"/>
      <c r="L35" s="40"/>
      <c r="M35" s="77"/>
      <c r="N35" s="40"/>
      <c r="O35" s="77"/>
      <c r="P35" s="40"/>
      <c r="Q35" s="175"/>
      <c r="R35" s="176"/>
      <c r="S35" s="176"/>
      <c r="T35" s="176"/>
      <c r="U35" s="3"/>
      <c r="V35" s="3"/>
      <c r="W35" s="3"/>
      <c r="X35" s="3"/>
      <c r="Y35" s="3"/>
      <c r="Z35" s="3"/>
      <c r="AA35" s="3"/>
      <c r="AB35" s="3"/>
      <c r="AC35" s="66"/>
      <c r="AD35" s="3"/>
      <c r="AE35" s="66"/>
    </row>
    <row r="36" spans="1:31" ht="19.5" customHeight="1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2"/>
      <c r="N36" s="20"/>
      <c r="O36" s="72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72"/>
      <c r="AD36" s="20"/>
      <c r="AE36" s="72"/>
    </row>
    <row r="37" ht="19.5" customHeight="1"/>
    <row r="38" ht="19.5" customHeight="1"/>
    <row r="39" ht="19.5" customHeight="1"/>
    <row r="40" ht="19.5" customHeight="1"/>
    <row r="41" ht="19.5" customHeight="1"/>
    <row r="42" ht="21" customHeight="1"/>
  </sheetData>
  <sheetProtection/>
  <mergeCells count="103">
    <mergeCell ref="X25:AB25"/>
    <mergeCell ref="A13:D13"/>
    <mergeCell ref="Q7:T7"/>
    <mergeCell ref="Q8:T8"/>
    <mergeCell ref="Q9:T9"/>
    <mergeCell ref="Q10:T10"/>
    <mergeCell ref="Q11:T11"/>
    <mergeCell ref="A7:D7"/>
    <mergeCell ref="A8:D8"/>
    <mergeCell ref="A9:D9"/>
    <mergeCell ref="A10:D10"/>
    <mergeCell ref="A11:D11"/>
    <mergeCell ref="A12:D12"/>
    <mergeCell ref="Q35:T35"/>
    <mergeCell ref="A29:B29"/>
    <mergeCell ref="Q29:R29"/>
    <mergeCell ref="A30:B30"/>
    <mergeCell ref="Q30:R30"/>
    <mergeCell ref="A31:B31"/>
    <mergeCell ref="Q24:R24"/>
    <mergeCell ref="A25:B25"/>
    <mergeCell ref="Q25:R25"/>
    <mergeCell ref="D25:F25"/>
    <mergeCell ref="H25:L25"/>
    <mergeCell ref="Q31:R31"/>
    <mergeCell ref="A26:B26"/>
    <mergeCell ref="Q26:R26"/>
    <mergeCell ref="A27:B27"/>
    <mergeCell ref="Q27:R27"/>
    <mergeCell ref="D31:F31"/>
    <mergeCell ref="D29:F29"/>
    <mergeCell ref="A17:B17"/>
    <mergeCell ref="D17:L17"/>
    <mergeCell ref="M17:O17"/>
    <mergeCell ref="Q17:R17"/>
    <mergeCell ref="A18:B18"/>
    <mergeCell ref="Q18:R18"/>
    <mergeCell ref="H18:L18"/>
    <mergeCell ref="A6:D6"/>
    <mergeCell ref="I6:K6"/>
    <mergeCell ref="Y6:AA6"/>
    <mergeCell ref="A1:AE1"/>
    <mergeCell ref="Q2:T2"/>
    <mergeCell ref="Q3:T3"/>
    <mergeCell ref="A5:L5"/>
    <mergeCell ref="Q5:AB5"/>
    <mergeCell ref="A19:B19"/>
    <mergeCell ref="A20:B20"/>
    <mergeCell ref="A22:B22"/>
    <mergeCell ref="D19:F19"/>
    <mergeCell ref="D18:F18"/>
    <mergeCell ref="AC17:AE17"/>
    <mergeCell ref="T18:V18"/>
    <mergeCell ref="X18:AB18"/>
    <mergeCell ref="T19:V19"/>
    <mergeCell ref="X19:AB19"/>
    <mergeCell ref="X22:AB22"/>
    <mergeCell ref="H19:L19"/>
    <mergeCell ref="Q19:R19"/>
    <mergeCell ref="Q20:R20"/>
    <mergeCell ref="Q22:R22"/>
    <mergeCell ref="A21:B21"/>
    <mergeCell ref="D20:F20"/>
    <mergeCell ref="H20:L20"/>
    <mergeCell ref="Q21:R21"/>
    <mergeCell ref="H22:L22"/>
    <mergeCell ref="Q23:AE23"/>
    <mergeCell ref="D24:F24"/>
    <mergeCell ref="H24:L24"/>
    <mergeCell ref="T24:V24"/>
    <mergeCell ref="X24:AB24"/>
    <mergeCell ref="T20:V20"/>
    <mergeCell ref="X20:AB20"/>
    <mergeCell ref="T21:V21"/>
    <mergeCell ref="X21:AB21"/>
    <mergeCell ref="T22:V22"/>
    <mergeCell ref="T30:V30"/>
    <mergeCell ref="X30:AB30"/>
    <mergeCell ref="H31:L31"/>
    <mergeCell ref="D22:F22"/>
    <mergeCell ref="D21:F21"/>
    <mergeCell ref="A23:O23"/>
    <mergeCell ref="A24:B24"/>
    <mergeCell ref="A28:B28"/>
    <mergeCell ref="D26:F26"/>
    <mergeCell ref="H26:L26"/>
    <mergeCell ref="D27:F27"/>
    <mergeCell ref="D28:F28"/>
    <mergeCell ref="H28:L28"/>
    <mergeCell ref="D30:F30"/>
    <mergeCell ref="H30:L30"/>
    <mergeCell ref="Q28:R28"/>
    <mergeCell ref="H27:L27"/>
    <mergeCell ref="T31:V31"/>
    <mergeCell ref="X31:AB31"/>
    <mergeCell ref="T26:V26"/>
    <mergeCell ref="X26:AB26"/>
    <mergeCell ref="T27:V27"/>
    <mergeCell ref="X27:AB27"/>
    <mergeCell ref="T29:V29"/>
    <mergeCell ref="X29:AB29"/>
    <mergeCell ref="T28:V28"/>
    <mergeCell ref="X28:AB28"/>
  </mergeCells>
  <printOptions/>
  <pageMargins left="0.27" right="0.18" top="0.31" bottom="0.18" header="0.3" footer="0.17"/>
  <pageSetup fitToHeight="2" horizontalDpi="600" verticalDpi="600" orientation="landscape" paperSize="8" scale="81" r:id="rId1"/>
  <rowBreaks count="1" manualBreakCount="1">
    <brk id="34" max="255" man="1"/>
  </rowBreaks>
  <ignoredErrors>
    <ignoredError sqref="T19 X19 D28 H27 X25 T25 X27 T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U34"/>
  <sheetViews>
    <sheetView zoomScale="70" zoomScaleNormal="70" zoomScalePageLayoutView="0" workbookViewId="0" topLeftCell="A1">
      <selection activeCell="I36" sqref="I36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140625" style="2" customWidth="1"/>
    <col min="13" max="13" width="4.140625" style="68" customWidth="1"/>
    <col min="14" max="14" width="2.8515625" style="2" customWidth="1"/>
    <col min="15" max="15" width="4.140625" style="68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140625" style="2" customWidth="1"/>
    <col min="29" max="29" width="4.140625" style="68" customWidth="1"/>
    <col min="30" max="30" width="2.8515625" style="2" customWidth="1"/>
    <col min="31" max="31" width="4.140625" style="68" customWidth="1"/>
    <col min="32" max="32" width="2.8515625" style="2" customWidth="1"/>
    <col min="33" max="34" width="4.00390625" style="2" customWidth="1"/>
    <col min="35" max="35" width="11.140625" style="2" customWidth="1"/>
    <col min="36" max="36" width="12.421875" style="2" customWidth="1"/>
    <col min="37" max="39" width="5.00390625" style="2" customWidth="1"/>
    <col min="40" max="41" width="4.8515625" style="2" customWidth="1"/>
    <col min="42" max="42" width="2.8515625" style="2" customWidth="1"/>
    <col min="43" max="43" width="4.8515625" style="2" customWidth="1"/>
    <col min="44" max="44" width="7.140625" style="2" customWidth="1"/>
    <col min="45" max="45" width="4.140625" style="2" customWidth="1"/>
    <col min="46" max="46" width="2.8515625" style="2" customWidth="1"/>
    <col min="47" max="47" width="4.140625" style="2" customWidth="1"/>
    <col min="48" max="48" width="9.140625" style="2" customWidth="1"/>
    <col min="49" max="49" width="13.57421875" style="2" customWidth="1"/>
    <col min="50" max="50" width="12.421875" style="2" customWidth="1"/>
    <col min="51" max="16384" width="9.140625" style="2" customWidth="1"/>
  </cols>
  <sheetData>
    <row r="1" spans="1:31" ht="35.25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30" customHeight="1">
      <c r="A2" s="39" t="s">
        <v>70</v>
      </c>
      <c r="B2" s="40"/>
      <c r="C2" s="40"/>
      <c r="D2" s="40"/>
      <c r="E2" s="40"/>
      <c r="F2" s="40"/>
      <c r="G2" s="40"/>
      <c r="H2" s="39" t="s">
        <v>26</v>
      </c>
      <c r="J2" s="40"/>
      <c r="K2" s="40"/>
      <c r="L2" s="40"/>
      <c r="M2" s="77"/>
      <c r="N2" s="40"/>
      <c r="O2" s="77"/>
      <c r="P2" s="40"/>
      <c r="Q2" s="175" t="s">
        <v>78</v>
      </c>
      <c r="R2" s="176"/>
      <c r="S2" s="176"/>
      <c r="T2" s="176"/>
      <c r="U2" s="3"/>
      <c r="V2" s="3"/>
      <c r="W2" s="3"/>
      <c r="X2" s="3"/>
      <c r="Y2" s="3"/>
      <c r="Z2" s="3"/>
      <c r="AA2" s="3"/>
      <c r="AB2" s="3"/>
      <c r="AC2" s="66"/>
      <c r="AD2" s="3"/>
      <c r="AE2" s="66"/>
    </row>
    <row r="3" spans="1:31" ht="21" customHeight="1">
      <c r="A3" s="1"/>
      <c r="B3" s="1"/>
      <c r="C3" s="32"/>
      <c r="D3" s="3"/>
      <c r="E3" s="3"/>
      <c r="F3" s="3"/>
      <c r="G3" s="3"/>
      <c r="H3" s="3"/>
      <c r="I3" s="3"/>
      <c r="J3" s="3"/>
      <c r="K3" s="3"/>
      <c r="L3" s="3"/>
      <c r="M3" s="66"/>
      <c r="N3" s="3"/>
      <c r="O3" s="66"/>
      <c r="P3" s="3"/>
      <c r="Q3" s="175" t="s">
        <v>27</v>
      </c>
      <c r="R3" s="176"/>
      <c r="S3" s="176"/>
      <c r="T3" s="176"/>
      <c r="U3" s="3"/>
      <c r="V3" s="3"/>
      <c r="W3" s="3"/>
      <c r="X3" s="3"/>
      <c r="Y3" s="3"/>
      <c r="Z3" s="3"/>
      <c r="AA3" s="3"/>
      <c r="AB3" s="3"/>
      <c r="AC3" s="66"/>
      <c r="AD3" s="3"/>
      <c r="AE3" s="66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7"/>
      <c r="N4" s="1"/>
      <c r="O4" s="6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7"/>
      <c r="AD4" s="1"/>
      <c r="AE4" s="67"/>
    </row>
    <row r="5" spans="1:31" ht="19.5" customHeight="1">
      <c r="A5" s="190" t="s">
        <v>11</v>
      </c>
      <c r="B5" s="227"/>
      <c r="C5" s="228"/>
      <c r="D5" s="229"/>
      <c r="E5" s="229"/>
      <c r="F5" s="229"/>
      <c r="G5" s="229"/>
      <c r="H5" s="229"/>
      <c r="I5" s="229"/>
      <c r="J5" s="229"/>
      <c r="K5" s="229"/>
      <c r="L5" s="230"/>
      <c r="M5" s="4"/>
      <c r="N5" s="4"/>
      <c r="O5" s="4"/>
      <c r="P5" s="4"/>
      <c r="Q5" s="245" t="s">
        <v>12</v>
      </c>
      <c r="R5" s="246"/>
      <c r="S5" s="247"/>
      <c r="T5" s="248"/>
      <c r="U5" s="248"/>
      <c r="V5" s="248"/>
      <c r="W5" s="248"/>
      <c r="X5" s="248"/>
      <c r="Y5" s="248"/>
      <c r="Z5" s="248"/>
      <c r="AA5" s="248"/>
      <c r="AB5" s="249"/>
      <c r="AC5" s="4"/>
      <c r="AD5" s="4"/>
      <c r="AE5" s="4"/>
    </row>
    <row r="6" spans="1:31" ht="19.5" customHeight="1">
      <c r="A6" s="177" t="s">
        <v>5</v>
      </c>
      <c r="B6" s="178"/>
      <c r="C6" s="179"/>
      <c r="D6" s="180"/>
      <c r="E6" s="11" t="s">
        <v>0</v>
      </c>
      <c r="F6" s="11" t="s">
        <v>1</v>
      </c>
      <c r="G6" s="11" t="s">
        <v>2</v>
      </c>
      <c r="H6" s="11" t="s">
        <v>3</v>
      </c>
      <c r="I6" s="184" t="s">
        <v>8</v>
      </c>
      <c r="J6" s="250"/>
      <c r="K6" s="251"/>
      <c r="L6" s="11" t="s">
        <v>4</v>
      </c>
      <c r="M6" s="4"/>
      <c r="N6" s="4"/>
      <c r="O6" s="4"/>
      <c r="P6" s="4"/>
      <c r="Q6" s="244" t="s">
        <v>5</v>
      </c>
      <c r="R6" s="178"/>
      <c r="S6" s="178"/>
      <c r="T6" s="187"/>
      <c r="U6" s="11" t="s">
        <v>0</v>
      </c>
      <c r="V6" s="11" t="s">
        <v>1</v>
      </c>
      <c r="W6" s="11" t="s">
        <v>2</v>
      </c>
      <c r="X6" s="11" t="s">
        <v>3</v>
      </c>
      <c r="Y6" s="184" t="s">
        <v>8</v>
      </c>
      <c r="Z6" s="185"/>
      <c r="AA6" s="251"/>
      <c r="AB6" s="102" t="s">
        <v>4</v>
      </c>
      <c r="AC6" s="4"/>
      <c r="AD6" s="4"/>
      <c r="AE6" s="4"/>
    </row>
    <row r="7" spans="1:31" ht="19.5" customHeight="1">
      <c r="A7" s="171" t="s">
        <v>35</v>
      </c>
      <c r="B7" s="172"/>
      <c r="C7" s="172"/>
      <c r="D7" s="173"/>
      <c r="E7" s="23">
        <f>F7+G7+H7</f>
        <v>4</v>
      </c>
      <c r="F7" s="23">
        <v>2</v>
      </c>
      <c r="G7" s="23">
        <v>1</v>
      </c>
      <c r="H7" s="23">
        <v>1</v>
      </c>
      <c r="I7" s="12">
        <f>M20+AU22+AU24+AC28</f>
        <v>10</v>
      </c>
      <c r="J7" s="60" t="s">
        <v>7</v>
      </c>
      <c r="K7" s="101">
        <f>O20+AS22+AS24+AE28</f>
        <v>11</v>
      </c>
      <c r="L7" s="119">
        <f>F7*3+G7*1</f>
        <v>7</v>
      </c>
      <c r="M7" s="4"/>
      <c r="N7" s="4"/>
      <c r="O7" s="4"/>
      <c r="P7" s="4"/>
      <c r="Q7" s="252" t="s">
        <v>49</v>
      </c>
      <c r="R7" s="172"/>
      <c r="S7" s="172"/>
      <c r="T7" s="173"/>
      <c r="U7" s="23">
        <f>V7+W7+X7</f>
        <v>4</v>
      </c>
      <c r="V7" s="23">
        <v>4</v>
      </c>
      <c r="W7" s="23">
        <v>0</v>
      </c>
      <c r="X7" s="23">
        <v>0</v>
      </c>
      <c r="Y7" s="12">
        <f>AC20+O23+O25+AS29</f>
        <v>31</v>
      </c>
      <c r="Z7" s="13" t="s">
        <v>7</v>
      </c>
      <c r="AA7" s="101">
        <f>AE20+M23+M25+AU29</f>
        <v>7</v>
      </c>
      <c r="AB7" s="121">
        <f>V7*3+W7*1</f>
        <v>12</v>
      </c>
      <c r="AC7" s="4"/>
      <c r="AD7" s="4"/>
      <c r="AE7" s="4"/>
    </row>
    <row r="8" spans="1:31" ht="19.5" customHeight="1">
      <c r="A8" s="171" t="s">
        <v>50</v>
      </c>
      <c r="B8" s="172"/>
      <c r="C8" s="172"/>
      <c r="D8" s="173"/>
      <c r="E8" s="23">
        <f>F8+G8+H8</f>
        <v>4</v>
      </c>
      <c r="F8" s="23">
        <v>4</v>
      </c>
      <c r="G8" s="23">
        <v>0</v>
      </c>
      <c r="H8" s="23">
        <v>0</v>
      </c>
      <c r="I8" s="12">
        <f>O20+AC23+M26+AE29</f>
        <v>21</v>
      </c>
      <c r="J8" s="60" t="s">
        <v>7</v>
      </c>
      <c r="K8" s="101">
        <f>M20+AE23+O26+AC29</f>
        <v>2</v>
      </c>
      <c r="L8" s="119">
        <f>F8*3+G8*1</f>
        <v>12</v>
      </c>
      <c r="M8" s="4"/>
      <c r="N8" s="4"/>
      <c r="O8" s="4"/>
      <c r="P8" s="4"/>
      <c r="Q8" s="252" t="s">
        <v>58</v>
      </c>
      <c r="R8" s="172"/>
      <c r="S8" s="172"/>
      <c r="T8" s="173"/>
      <c r="U8" s="23">
        <f>V8+W8+X8</f>
        <v>4</v>
      </c>
      <c r="V8" s="23">
        <v>0</v>
      </c>
      <c r="W8" s="23">
        <v>0</v>
      </c>
      <c r="X8" s="23">
        <v>4</v>
      </c>
      <c r="Y8" s="88">
        <f>AE20+AS23+AC26+AC29</f>
        <v>5</v>
      </c>
      <c r="Z8" s="89" t="s">
        <v>7</v>
      </c>
      <c r="AA8" s="101">
        <f>AC20+AU23+AE26+AE29</f>
        <v>23</v>
      </c>
      <c r="AB8" s="122">
        <f>V8*3+W8*1</f>
        <v>0</v>
      </c>
      <c r="AC8" s="4"/>
      <c r="AD8" s="4"/>
      <c r="AE8" s="4"/>
    </row>
    <row r="9" spans="1:31" ht="19.5" customHeight="1">
      <c r="A9" s="171" t="s">
        <v>56</v>
      </c>
      <c r="B9" s="172"/>
      <c r="C9" s="172"/>
      <c r="D9" s="173"/>
      <c r="E9" s="23">
        <f>F9+G9+H9</f>
        <v>3</v>
      </c>
      <c r="F9" s="23">
        <v>2</v>
      </c>
      <c r="G9" s="23">
        <v>0</v>
      </c>
      <c r="H9" s="23">
        <v>1</v>
      </c>
      <c r="I9" s="12">
        <f>AC21+AS22+AS25+AU29</f>
        <v>14</v>
      </c>
      <c r="J9" s="60" t="s">
        <v>7</v>
      </c>
      <c r="K9" s="101">
        <f>AE21+AU22+AU25+AS29</f>
        <v>18</v>
      </c>
      <c r="L9" s="119">
        <f>F9*3+G9*1</f>
        <v>6</v>
      </c>
      <c r="M9" s="4"/>
      <c r="N9" s="4"/>
      <c r="O9" s="4"/>
      <c r="P9" s="4"/>
      <c r="Q9" s="252" t="s">
        <v>51</v>
      </c>
      <c r="R9" s="172"/>
      <c r="S9" s="172"/>
      <c r="T9" s="173"/>
      <c r="U9" s="23">
        <f>V9+W9+X9</f>
        <v>4</v>
      </c>
      <c r="V9" s="23">
        <v>2</v>
      </c>
      <c r="W9" s="23">
        <v>1</v>
      </c>
      <c r="X9" s="24">
        <v>1</v>
      </c>
      <c r="Y9" s="92">
        <f>AS21+M23+AE26+AE28</f>
        <v>12</v>
      </c>
      <c r="Z9" s="93" t="s">
        <v>7</v>
      </c>
      <c r="AA9" s="120">
        <f>AU21+O23+AC26+AC28</f>
        <v>15</v>
      </c>
      <c r="AB9" s="123">
        <f>V9*3+W9*1</f>
        <v>7</v>
      </c>
      <c r="AC9" s="4"/>
      <c r="AD9" s="4"/>
      <c r="AE9" s="4"/>
    </row>
    <row r="10" spans="1:31" ht="19.5" customHeight="1">
      <c r="A10" s="171" t="s">
        <v>52</v>
      </c>
      <c r="B10" s="172"/>
      <c r="C10" s="172"/>
      <c r="D10" s="173"/>
      <c r="E10" s="23">
        <f>F10+G10+H10</f>
        <v>4</v>
      </c>
      <c r="F10" s="23">
        <v>0</v>
      </c>
      <c r="G10" s="23">
        <v>0</v>
      </c>
      <c r="H10" s="23">
        <v>4</v>
      </c>
      <c r="I10" s="12">
        <f>AE21+AE23+AS24+M28</f>
        <v>2</v>
      </c>
      <c r="J10" s="60" t="s">
        <v>7</v>
      </c>
      <c r="K10" s="101">
        <f>AC21+AC23+AU24+O28</f>
        <v>20</v>
      </c>
      <c r="L10" s="119">
        <f>F10*3+G10*1</f>
        <v>0</v>
      </c>
      <c r="M10" s="4"/>
      <c r="N10" s="4"/>
      <c r="O10" s="4"/>
      <c r="P10" s="4"/>
      <c r="Q10" s="253" t="s">
        <v>53</v>
      </c>
      <c r="R10" s="202"/>
      <c r="S10" s="202"/>
      <c r="T10" s="203"/>
      <c r="U10" s="23">
        <f>V10+W10+X10</f>
        <v>4</v>
      </c>
      <c r="V10" s="106">
        <v>2</v>
      </c>
      <c r="W10" s="106">
        <v>0</v>
      </c>
      <c r="X10" s="106">
        <v>2</v>
      </c>
      <c r="Y10" s="95">
        <f>AU21+AU23+M25+O28</f>
        <v>16</v>
      </c>
      <c r="Z10" s="60" t="s">
        <v>7</v>
      </c>
      <c r="AA10" s="101">
        <f>AS21+AS23+O25+M28</f>
        <v>9</v>
      </c>
      <c r="AB10" s="122">
        <f>V10*3+W10*1</f>
        <v>6</v>
      </c>
      <c r="AC10" s="4"/>
      <c r="AD10" s="4"/>
      <c r="AE10" s="4"/>
    </row>
    <row r="11" spans="1:12" ht="20.25">
      <c r="A11" s="33"/>
      <c r="B11" s="34"/>
      <c r="C11" s="34"/>
      <c r="D11" s="34"/>
      <c r="E11" s="35"/>
      <c r="F11" s="35"/>
      <c r="G11" s="35"/>
      <c r="H11" s="35"/>
      <c r="I11" s="36"/>
      <c r="J11" s="37"/>
      <c r="K11" s="36"/>
      <c r="L11" s="38"/>
    </row>
    <row r="12" spans="1:28" ht="20.25">
      <c r="A12" s="190" t="s">
        <v>59</v>
      </c>
      <c r="B12" s="227"/>
      <c r="C12" s="228"/>
      <c r="D12" s="229"/>
      <c r="E12" s="229"/>
      <c r="F12" s="229"/>
      <c r="G12" s="229"/>
      <c r="H12" s="229"/>
      <c r="I12" s="229"/>
      <c r="J12" s="229"/>
      <c r="K12" s="229"/>
      <c r="L12" s="230"/>
      <c r="Q12" s="245" t="s">
        <v>60</v>
      </c>
      <c r="R12" s="246"/>
      <c r="S12" s="247"/>
      <c r="T12" s="248"/>
      <c r="U12" s="248"/>
      <c r="V12" s="248"/>
      <c r="W12" s="248"/>
      <c r="X12" s="248"/>
      <c r="Y12" s="248"/>
      <c r="Z12" s="248"/>
      <c r="AA12" s="248"/>
      <c r="AB12" s="249"/>
    </row>
    <row r="13" spans="1:28" ht="20.25">
      <c r="A13" s="177" t="s">
        <v>5</v>
      </c>
      <c r="B13" s="178"/>
      <c r="C13" s="179"/>
      <c r="D13" s="180"/>
      <c r="E13" s="11" t="s">
        <v>0</v>
      </c>
      <c r="F13" s="11" t="s">
        <v>1</v>
      </c>
      <c r="G13" s="11" t="s">
        <v>2</v>
      </c>
      <c r="H13" s="11" t="s">
        <v>3</v>
      </c>
      <c r="I13" s="184" t="s">
        <v>8</v>
      </c>
      <c r="J13" s="185"/>
      <c r="K13" s="251"/>
      <c r="L13" s="11" t="s">
        <v>4</v>
      </c>
      <c r="Q13" s="244" t="s">
        <v>5</v>
      </c>
      <c r="R13" s="178"/>
      <c r="S13" s="178"/>
      <c r="T13" s="187"/>
      <c r="U13" s="11" t="s">
        <v>0</v>
      </c>
      <c r="V13" s="11" t="s">
        <v>1</v>
      </c>
      <c r="W13" s="11" t="s">
        <v>2</v>
      </c>
      <c r="X13" s="11" t="s">
        <v>3</v>
      </c>
      <c r="Y13" s="184" t="s">
        <v>8</v>
      </c>
      <c r="Z13" s="250"/>
      <c r="AA13" s="186"/>
      <c r="AB13" s="102" t="s">
        <v>4</v>
      </c>
    </row>
    <row r="14" spans="1:28" ht="20.25">
      <c r="A14" s="171" t="s">
        <v>28</v>
      </c>
      <c r="B14" s="172"/>
      <c r="C14" s="172"/>
      <c r="D14" s="173"/>
      <c r="E14" s="23">
        <f>F14+G14+H14</f>
        <v>4</v>
      </c>
      <c r="F14" s="23">
        <v>1</v>
      </c>
      <c r="G14" s="23">
        <v>0</v>
      </c>
      <c r="H14" s="23">
        <v>3</v>
      </c>
      <c r="I14" s="12">
        <f>AS20+O22+AU25+M29</f>
        <v>16</v>
      </c>
      <c r="J14" s="13" t="s">
        <v>7</v>
      </c>
      <c r="K14" s="101">
        <f>AU20+M22+AS25+O29</f>
        <v>12</v>
      </c>
      <c r="L14" s="119">
        <f>F14*3+G14*1</f>
        <v>3</v>
      </c>
      <c r="Q14" s="252" t="s">
        <v>54</v>
      </c>
      <c r="R14" s="172"/>
      <c r="S14" s="172"/>
      <c r="T14" s="173"/>
      <c r="U14" s="23">
        <f>V14+W14+X14</f>
        <v>4</v>
      </c>
      <c r="V14" s="23">
        <v>1</v>
      </c>
      <c r="W14" s="23">
        <v>1</v>
      </c>
      <c r="X14" s="23">
        <v>2</v>
      </c>
      <c r="Y14" s="12">
        <f>M21+AE22+AE25+AS28</f>
        <v>18</v>
      </c>
      <c r="Z14" s="60" t="s">
        <v>7</v>
      </c>
      <c r="AA14" s="116">
        <f>O21+AC22+AC25+AU28</f>
        <v>12</v>
      </c>
      <c r="AB14" s="103">
        <f>V14*3+W14*1</f>
        <v>4</v>
      </c>
    </row>
    <row r="15" spans="1:28" ht="20.25">
      <c r="A15" s="171" t="s">
        <v>55</v>
      </c>
      <c r="B15" s="172"/>
      <c r="C15" s="172"/>
      <c r="D15" s="173"/>
      <c r="E15" s="23">
        <f>F15+G15+H15</f>
        <v>4</v>
      </c>
      <c r="F15" s="23">
        <v>2</v>
      </c>
      <c r="G15" s="23">
        <v>1</v>
      </c>
      <c r="H15" s="23">
        <v>1</v>
      </c>
      <c r="I15" s="12">
        <f>AU20+M24+AS26+AU28</f>
        <v>18</v>
      </c>
      <c r="J15" s="13" t="s">
        <v>7</v>
      </c>
      <c r="K15" s="101">
        <f>AS20+O24+AU26+AS28</f>
        <v>14</v>
      </c>
      <c r="L15" s="119">
        <f>F15*3+G15*1</f>
        <v>7</v>
      </c>
      <c r="Q15" s="252" t="s">
        <v>37</v>
      </c>
      <c r="R15" s="172"/>
      <c r="S15" s="172"/>
      <c r="T15" s="173"/>
      <c r="U15" s="23">
        <f>V15+W15+X15</f>
        <v>4</v>
      </c>
      <c r="V15" s="23">
        <v>1</v>
      </c>
      <c r="W15" s="23">
        <v>0</v>
      </c>
      <c r="X15" s="23">
        <v>3</v>
      </c>
      <c r="Y15" s="88">
        <f>O21+AC24+O26+AU27</f>
        <v>9</v>
      </c>
      <c r="Z15" s="60" t="s">
        <v>7</v>
      </c>
      <c r="AA15" s="117">
        <f>M21+AE24+M26+AS27</f>
        <v>17</v>
      </c>
      <c r="AB15" s="104">
        <f>V15*3+W15*1</f>
        <v>3</v>
      </c>
    </row>
    <row r="16" spans="1:28" ht="20.25">
      <c r="A16" s="171" t="s">
        <v>57</v>
      </c>
      <c r="B16" s="172"/>
      <c r="C16" s="172"/>
      <c r="D16" s="173"/>
      <c r="E16" s="23">
        <f>F16+G16+H16</f>
        <v>4</v>
      </c>
      <c r="F16" s="23">
        <v>1</v>
      </c>
      <c r="G16" s="23">
        <v>0</v>
      </c>
      <c r="H16" s="23">
        <v>3</v>
      </c>
      <c r="I16" s="124">
        <f>M22+O24+AC25+AS27</f>
        <v>13</v>
      </c>
      <c r="J16" s="13" t="s">
        <v>7</v>
      </c>
      <c r="K16" s="125">
        <f>O22+M24+AE25+AU27</f>
        <v>22</v>
      </c>
      <c r="L16" s="119">
        <f>F16*3+G16*1</f>
        <v>3</v>
      </c>
      <c r="Q16" s="252" t="s">
        <v>152</v>
      </c>
      <c r="R16" s="172"/>
      <c r="S16" s="172"/>
      <c r="T16" s="173"/>
      <c r="U16" s="23">
        <f>V16+W16+X16</f>
        <v>4</v>
      </c>
      <c r="V16" s="23">
        <v>4</v>
      </c>
      <c r="W16" s="23">
        <v>0</v>
      </c>
      <c r="X16" s="24">
        <v>0</v>
      </c>
      <c r="Y16" s="92">
        <f>AC22+AE24+AU26+M29</f>
        <v>23</v>
      </c>
      <c r="Z16" s="93" t="s">
        <v>7</v>
      </c>
      <c r="AA16" s="120">
        <f>AE22+AC24+AS26+O29</f>
        <v>10</v>
      </c>
      <c r="AB16" s="105">
        <f>V16*3+W16*1</f>
        <v>12</v>
      </c>
    </row>
    <row r="17" spans="1:31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8"/>
      <c r="N17" s="8"/>
      <c r="O17" s="8"/>
      <c r="AC17" s="8"/>
      <c r="AD17" s="8"/>
      <c r="AE17" s="8"/>
    </row>
    <row r="18" spans="1:47" ht="19.5" customHeight="1">
      <c r="A18" s="6" t="s">
        <v>47</v>
      </c>
      <c r="B18" s="6"/>
      <c r="C18" s="6"/>
      <c r="E18" s="31"/>
      <c r="P18" s="10"/>
      <c r="Q18" s="6" t="s">
        <v>48</v>
      </c>
      <c r="R18" s="6"/>
      <c r="S18" s="6"/>
      <c r="U18" s="31"/>
      <c r="AG18" s="6" t="s">
        <v>68</v>
      </c>
      <c r="AH18" s="6"/>
      <c r="AI18" s="6"/>
      <c r="AK18" s="31"/>
      <c r="AS18" s="68"/>
      <c r="AU18" s="68"/>
    </row>
    <row r="19" spans="1:47" ht="19.5" customHeight="1">
      <c r="A19" s="231" t="s">
        <v>13</v>
      </c>
      <c r="B19" s="232"/>
      <c r="C19" s="81" t="s">
        <v>42</v>
      </c>
      <c r="D19" s="233" t="s">
        <v>9</v>
      </c>
      <c r="E19" s="234"/>
      <c r="F19" s="234"/>
      <c r="G19" s="234"/>
      <c r="H19" s="234"/>
      <c r="I19" s="234"/>
      <c r="J19" s="234"/>
      <c r="K19" s="234"/>
      <c r="L19" s="235"/>
      <c r="M19" s="224" t="s">
        <v>6</v>
      </c>
      <c r="N19" s="236"/>
      <c r="O19" s="237"/>
      <c r="P19" s="19"/>
      <c r="Q19" s="231" t="s">
        <v>13</v>
      </c>
      <c r="R19" s="232"/>
      <c r="S19" s="82" t="s">
        <v>42</v>
      </c>
      <c r="T19" s="83" t="s">
        <v>9</v>
      </c>
      <c r="U19" s="84"/>
      <c r="V19" s="84"/>
      <c r="W19" s="84"/>
      <c r="X19" s="84"/>
      <c r="Y19" s="84"/>
      <c r="Z19" s="84"/>
      <c r="AA19" s="84"/>
      <c r="AB19" s="85"/>
      <c r="AC19" s="224" t="s">
        <v>6</v>
      </c>
      <c r="AD19" s="225"/>
      <c r="AE19" s="226"/>
      <c r="AG19" s="231" t="s">
        <v>13</v>
      </c>
      <c r="AH19" s="232"/>
      <c r="AI19" s="82" t="s">
        <v>42</v>
      </c>
      <c r="AJ19" s="83" t="s">
        <v>9</v>
      </c>
      <c r="AK19" s="84"/>
      <c r="AL19" s="84"/>
      <c r="AM19" s="84"/>
      <c r="AN19" s="84"/>
      <c r="AO19" s="84"/>
      <c r="AP19" s="84"/>
      <c r="AQ19" s="84"/>
      <c r="AR19" s="85"/>
      <c r="AS19" s="224" t="s">
        <v>6</v>
      </c>
      <c r="AT19" s="225"/>
      <c r="AU19" s="226"/>
    </row>
    <row r="20" spans="1:47" ht="19.5" customHeight="1">
      <c r="A20" s="156">
        <v>0.3541666666666667</v>
      </c>
      <c r="B20" s="157"/>
      <c r="C20" s="64" t="s">
        <v>73</v>
      </c>
      <c r="D20" s="162" t="str">
        <f>A7</f>
        <v>Komeetat Sininen</v>
      </c>
      <c r="E20" s="160"/>
      <c r="F20" s="160"/>
      <c r="G20" s="18" t="s">
        <v>7</v>
      </c>
      <c r="H20" s="160" t="str">
        <f>A8</f>
        <v>ViPa 09</v>
      </c>
      <c r="I20" s="160"/>
      <c r="J20" s="160"/>
      <c r="K20" s="160"/>
      <c r="L20" s="161"/>
      <c r="M20" s="74">
        <v>0</v>
      </c>
      <c r="N20" s="18" t="s">
        <v>7</v>
      </c>
      <c r="O20" s="69">
        <v>6</v>
      </c>
      <c r="P20" s="19"/>
      <c r="Q20" s="156">
        <v>0.3541666666666667</v>
      </c>
      <c r="R20" s="157"/>
      <c r="S20" s="118" t="s">
        <v>74</v>
      </c>
      <c r="T20" s="162" t="str">
        <f>Q7</f>
        <v>JJK 09 Sininen</v>
      </c>
      <c r="U20" s="160"/>
      <c r="V20" s="160"/>
      <c r="W20" s="21" t="s">
        <v>7</v>
      </c>
      <c r="X20" s="160" t="str">
        <f>Q8</f>
        <v>FCV09</v>
      </c>
      <c r="Y20" s="160"/>
      <c r="Z20" s="160"/>
      <c r="AA20" s="160"/>
      <c r="AB20" s="161"/>
      <c r="AC20" s="74">
        <v>8</v>
      </c>
      <c r="AD20" s="18" t="s">
        <v>7</v>
      </c>
      <c r="AE20" s="69">
        <v>1</v>
      </c>
      <c r="AG20" s="156">
        <v>0.3541666666666667</v>
      </c>
      <c r="AH20" s="157"/>
      <c r="AI20" s="118" t="s">
        <v>76</v>
      </c>
      <c r="AJ20" s="162" t="str">
        <f>A14</f>
        <v>Komeetat Musta</v>
      </c>
      <c r="AK20" s="160"/>
      <c r="AL20" s="160"/>
      <c r="AM20" s="21" t="s">
        <v>7</v>
      </c>
      <c r="AN20" s="160" t="str">
        <f>A15</f>
        <v>Korpilahden Martti</v>
      </c>
      <c r="AO20" s="160"/>
      <c r="AP20" s="160"/>
      <c r="AQ20" s="160"/>
      <c r="AR20" s="161"/>
      <c r="AS20" s="74">
        <v>1</v>
      </c>
      <c r="AT20" s="18" t="s">
        <v>7</v>
      </c>
      <c r="AU20" s="69">
        <v>4</v>
      </c>
    </row>
    <row r="21" spans="1:47" ht="19.5" customHeight="1">
      <c r="A21" s="156">
        <v>0.3958333333333333</v>
      </c>
      <c r="B21" s="157"/>
      <c r="C21" s="64" t="s">
        <v>75</v>
      </c>
      <c r="D21" s="162" t="str">
        <f>Q14</f>
        <v>JJK 09 Punainen</v>
      </c>
      <c r="E21" s="160"/>
      <c r="F21" s="160"/>
      <c r="G21" s="18" t="s">
        <v>7</v>
      </c>
      <c r="H21" s="160" t="str">
        <f>Q15</f>
        <v>MuurY</v>
      </c>
      <c r="I21" s="160"/>
      <c r="J21" s="160"/>
      <c r="K21" s="160"/>
      <c r="L21" s="161"/>
      <c r="M21" s="74">
        <v>1</v>
      </c>
      <c r="N21" s="18" t="s">
        <v>7</v>
      </c>
      <c r="O21" s="69">
        <v>3</v>
      </c>
      <c r="P21" s="19"/>
      <c r="Q21" s="156">
        <v>0.3958333333333333</v>
      </c>
      <c r="R21" s="157"/>
      <c r="S21" s="64" t="s">
        <v>73</v>
      </c>
      <c r="T21" s="162" t="str">
        <f>A9</f>
        <v>MP Sininen</v>
      </c>
      <c r="U21" s="160"/>
      <c r="V21" s="160"/>
      <c r="W21" s="21" t="s">
        <v>7</v>
      </c>
      <c r="X21" s="160" t="str">
        <f>A10</f>
        <v>SoPS</v>
      </c>
      <c r="Y21" s="160"/>
      <c r="Z21" s="160"/>
      <c r="AA21" s="160"/>
      <c r="AB21" s="161"/>
      <c r="AC21" s="74">
        <v>5</v>
      </c>
      <c r="AD21" s="18" t="s">
        <v>7</v>
      </c>
      <c r="AE21" s="69">
        <v>1</v>
      </c>
      <c r="AG21" s="156">
        <v>0.3958333333333333</v>
      </c>
      <c r="AH21" s="157"/>
      <c r="AI21" s="64" t="s">
        <v>74</v>
      </c>
      <c r="AJ21" s="162" t="str">
        <f>Q9</f>
        <v>MP Valkoinen</v>
      </c>
      <c r="AK21" s="160"/>
      <c r="AL21" s="160"/>
      <c r="AM21" s="21" t="s">
        <v>7</v>
      </c>
      <c r="AN21" s="160" t="str">
        <f>Q10</f>
        <v>MuurY Punainen</v>
      </c>
      <c r="AO21" s="160"/>
      <c r="AP21" s="160"/>
      <c r="AQ21" s="160"/>
      <c r="AR21" s="161"/>
      <c r="AS21" s="74">
        <v>4</v>
      </c>
      <c r="AT21" s="18" t="s">
        <v>7</v>
      </c>
      <c r="AU21" s="69">
        <v>3</v>
      </c>
    </row>
    <row r="22" spans="1:47" ht="19.5" customHeight="1">
      <c r="A22" s="156">
        <v>0.4375</v>
      </c>
      <c r="B22" s="157"/>
      <c r="C22" s="64" t="s">
        <v>76</v>
      </c>
      <c r="D22" s="162" t="str">
        <f>A16</f>
        <v>Ri-Pa</v>
      </c>
      <c r="E22" s="160"/>
      <c r="F22" s="160"/>
      <c r="G22" s="18" t="s">
        <v>7</v>
      </c>
      <c r="H22" s="160" t="str">
        <f>A14</f>
        <v>Komeetat Musta</v>
      </c>
      <c r="I22" s="160"/>
      <c r="J22" s="160"/>
      <c r="K22" s="160"/>
      <c r="L22" s="161"/>
      <c r="M22" s="74">
        <v>3</v>
      </c>
      <c r="N22" s="18" t="s">
        <v>7</v>
      </c>
      <c r="O22" s="69">
        <v>4</v>
      </c>
      <c r="P22" s="19"/>
      <c r="Q22" s="156">
        <v>0.4375</v>
      </c>
      <c r="R22" s="157"/>
      <c r="S22" s="64" t="s">
        <v>75</v>
      </c>
      <c r="T22" s="162" t="str">
        <f>Q16</f>
        <v>LeKi-futis 09</v>
      </c>
      <c r="U22" s="160"/>
      <c r="V22" s="160"/>
      <c r="W22" s="21" t="s">
        <v>7</v>
      </c>
      <c r="X22" s="160" t="str">
        <f>Q14</f>
        <v>JJK 09 Punainen</v>
      </c>
      <c r="Y22" s="160"/>
      <c r="Z22" s="160"/>
      <c r="AA22" s="160"/>
      <c r="AB22" s="161"/>
      <c r="AC22" s="74">
        <v>3</v>
      </c>
      <c r="AD22" s="18" t="s">
        <v>7</v>
      </c>
      <c r="AE22" s="69">
        <v>2</v>
      </c>
      <c r="AG22" s="156">
        <v>0.4375</v>
      </c>
      <c r="AH22" s="157"/>
      <c r="AI22" s="64" t="s">
        <v>73</v>
      </c>
      <c r="AJ22" s="162" t="str">
        <f>A9</f>
        <v>MP Sininen</v>
      </c>
      <c r="AK22" s="160"/>
      <c r="AL22" s="160"/>
      <c r="AM22" s="21" t="s">
        <v>7</v>
      </c>
      <c r="AN22" s="160" t="str">
        <f>A7</f>
        <v>Komeetat Sininen</v>
      </c>
      <c r="AO22" s="160"/>
      <c r="AP22" s="160"/>
      <c r="AQ22" s="160"/>
      <c r="AR22" s="161"/>
      <c r="AS22" s="74">
        <v>3</v>
      </c>
      <c r="AT22" s="18" t="s">
        <v>7</v>
      </c>
      <c r="AU22" s="69">
        <v>4</v>
      </c>
    </row>
    <row r="23" spans="1:47" ht="19.5" customHeight="1">
      <c r="A23" s="156">
        <v>0.4791666666666667</v>
      </c>
      <c r="B23" s="157"/>
      <c r="C23" s="118" t="s">
        <v>74</v>
      </c>
      <c r="D23" s="162" t="str">
        <f>Q9</f>
        <v>MP Valkoinen</v>
      </c>
      <c r="E23" s="160"/>
      <c r="F23" s="160"/>
      <c r="G23" s="18" t="s">
        <v>7</v>
      </c>
      <c r="H23" s="160" t="str">
        <f>Q7</f>
        <v>JJK 09 Sininen</v>
      </c>
      <c r="I23" s="160"/>
      <c r="J23" s="160"/>
      <c r="K23" s="160"/>
      <c r="L23" s="161"/>
      <c r="M23" s="74">
        <v>2</v>
      </c>
      <c r="N23" s="18" t="s">
        <v>7</v>
      </c>
      <c r="O23" s="69">
        <v>8</v>
      </c>
      <c r="P23" s="19"/>
      <c r="Q23" s="156">
        <v>0.4791666666666667</v>
      </c>
      <c r="R23" s="157"/>
      <c r="S23" s="64" t="s">
        <v>73</v>
      </c>
      <c r="T23" s="162" t="str">
        <f>A8</f>
        <v>ViPa 09</v>
      </c>
      <c r="U23" s="160"/>
      <c r="V23" s="160"/>
      <c r="W23" s="21" t="s">
        <v>7</v>
      </c>
      <c r="X23" s="160" t="str">
        <f>A10</f>
        <v>SoPS</v>
      </c>
      <c r="Y23" s="160"/>
      <c r="Z23" s="160"/>
      <c r="AA23" s="160"/>
      <c r="AB23" s="161"/>
      <c r="AC23" s="74">
        <v>5</v>
      </c>
      <c r="AD23" s="18" t="s">
        <v>7</v>
      </c>
      <c r="AE23" s="69">
        <v>0</v>
      </c>
      <c r="AG23" s="156">
        <v>0.4791666666666667</v>
      </c>
      <c r="AH23" s="157"/>
      <c r="AI23" s="118" t="s">
        <v>74</v>
      </c>
      <c r="AJ23" s="162" t="str">
        <f>Q8</f>
        <v>FCV09</v>
      </c>
      <c r="AK23" s="160"/>
      <c r="AL23" s="160"/>
      <c r="AM23" s="21" t="s">
        <v>7</v>
      </c>
      <c r="AN23" s="160" t="str">
        <f>Q10</f>
        <v>MuurY Punainen</v>
      </c>
      <c r="AO23" s="160"/>
      <c r="AP23" s="160"/>
      <c r="AQ23" s="160"/>
      <c r="AR23" s="161"/>
      <c r="AS23" s="74">
        <v>0</v>
      </c>
      <c r="AT23" s="18" t="s">
        <v>7</v>
      </c>
      <c r="AU23" s="69">
        <v>5</v>
      </c>
    </row>
    <row r="24" spans="1:47" ht="19.5" customHeight="1">
      <c r="A24" s="156">
        <v>0.5208333333333334</v>
      </c>
      <c r="B24" s="157"/>
      <c r="C24" s="64" t="s">
        <v>76</v>
      </c>
      <c r="D24" s="162" t="str">
        <f>A15</f>
        <v>Korpilahden Martti</v>
      </c>
      <c r="E24" s="160"/>
      <c r="F24" s="160"/>
      <c r="G24" s="18" t="s">
        <v>7</v>
      </c>
      <c r="H24" s="160" t="str">
        <f>A16</f>
        <v>Ri-Pa</v>
      </c>
      <c r="I24" s="160"/>
      <c r="J24" s="160"/>
      <c r="K24" s="160"/>
      <c r="L24" s="161"/>
      <c r="M24" s="74">
        <v>5</v>
      </c>
      <c r="N24" s="18" t="s">
        <v>7</v>
      </c>
      <c r="O24" s="69">
        <v>2</v>
      </c>
      <c r="P24" s="19"/>
      <c r="Q24" s="156">
        <v>0.5208333333333334</v>
      </c>
      <c r="R24" s="157"/>
      <c r="S24" s="64" t="s">
        <v>75</v>
      </c>
      <c r="T24" s="162" t="str">
        <f>Q15</f>
        <v>MuurY</v>
      </c>
      <c r="U24" s="160"/>
      <c r="V24" s="160"/>
      <c r="W24" s="21" t="s">
        <v>7</v>
      </c>
      <c r="X24" s="160" t="str">
        <f>Q16</f>
        <v>LeKi-futis 09</v>
      </c>
      <c r="Y24" s="160"/>
      <c r="Z24" s="160"/>
      <c r="AA24" s="160"/>
      <c r="AB24" s="161"/>
      <c r="AC24" s="74">
        <v>3</v>
      </c>
      <c r="AD24" s="18" t="s">
        <v>7</v>
      </c>
      <c r="AE24" s="69">
        <v>5</v>
      </c>
      <c r="AG24" s="156">
        <v>0.5208333333333334</v>
      </c>
      <c r="AH24" s="157"/>
      <c r="AI24" s="64" t="s">
        <v>73</v>
      </c>
      <c r="AJ24" s="162" t="str">
        <f>A10</f>
        <v>SoPS</v>
      </c>
      <c r="AK24" s="160"/>
      <c r="AL24" s="160"/>
      <c r="AM24" s="21" t="s">
        <v>7</v>
      </c>
      <c r="AN24" s="160" t="str">
        <f>A7</f>
        <v>Komeetat Sininen</v>
      </c>
      <c r="AO24" s="160"/>
      <c r="AP24" s="160"/>
      <c r="AQ24" s="160"/>
      <c r="AR24" s="161"/>
      <c r="AS24" s="74">
        <v>0</v>
      </c>
      <c r="AT24" s="18" t="s">
        <v>7</v>
      </c>
      <c r="AU24" s="69">
        <v>4</v>
      </c>
    </row>
    <row r="25" spans="1:47" ht="19.5" customHeight="1">
      <c r="A25" s="211">
        <v>0.5625</v>
      </c>
      <c r="B25" s="212"/>
      <c r="C25" s="118" t="s">
        <v>74</v>
      </c>
      <c r="D25" s="162" t="str">
        <f>Q10</f>
        <v>MuurY Punainen</v>
      </c>
      <c r="E25" s="160"/>
      <c r="F25" s="160"/>
      <c r="G25" s="18" t="s">
        <v>7</v>
      </c>
      <c r="H25" s="160" t="str">
        <f>Q7</f>
        <v>JJK 09 Sininen</v>
      </c>
      <c r="I25" s="160"/>
      <c r="J25" s="160"/>
      <c r="K25" s="160"/>
      <c r="L25" s="161"/>
      <c r="M25" s="74">
        <v>2</v>
      </c>
      <c r="N25" s="18" t="s">
        <v>7</v>
      </c>
      <c r="O25" s="69">
        <v>4</v>
      </c>
      <c r="P25" s="19"/>
      <c r="Q25" s="211">
        <v>0.5625</v>
      </c>
      <c r="R25" s="212"/>
      <c r="S25" s="64" t="s">
        <v>77</v>
      </c>
      <c r="T25" s="162" t="str">
        <f>A16</f>
        <v>Ri-Pa</v>
      </c>
      <c r="U25" s="160"/>
      <c r="V25" s="160"/>
      <c r="W25" s="21" t="s">
        <v>7</v>
      </c>
      <c r="X25" s="160" t="str">
        <f>Q14</f>
        <v>JJK 09 Punainen</v>
      </c>
      <c r="Y25" s="160"/>
      <c r="Z25" s="160"/>
      <c r="AA25" s="160"/>
      <c r="AB25" s="161"/>
      <c r="AC25" s="74">
        <v>1</v>
      </c>
      <c r="AD25" s="18" t="s">
        <v>7</v>
      </c>
      <c r="AE25" s="69">
        <v>10</v>
      </c>
      <c r="AG25" s="211">
        <v>0.5625</v>
      </c>
      <c r="AH25" s="212"/>
      <c r="AI25" s="21" t="s">
        <v>77</v>
      </c>
      <c r="AJ25" s="162" t="str">
        <f>A9</f>
        <v>MP Sininen</v>
      </c>
      <c r="AK25" s="160"/>
      <c r="AL25" s="160"/>
      <c r="AM25" s="21" t="s">
        <v>7</v>
      </c>
      <c r="AN25" s="160" t="str">
        <f>A14</f>
        <v>Komeetat Musta</v>
      </c>
      <c r="AO25" s="160"/>
      <c r="AP25" s="160"/>
      <c r="AQ25" s="160"/>
      <c r="AR25" s="161"/>
      <c r="AS25" s="74">
        <v>4</v>
      </c>
      <c r="AT25" s="18" t="s">
        <v>7</v>
      </c>
      <c r="AU25" s="69">
        <v>2</v>
      </c>
    </row>
    <row r="26" spans="1:47" ht="19.5" customHeight="1">
      <c r="A26" s="211">
        <v>0.6041666666666666</v>
      </c>
      <c r="B26" s="212"/>
      <c r="C26" s="64" t="s">
        <v>77</v>
      </c>
      <c r="D26" s="241" t="str">
        <f>A8</f>
        <v>ViPa 09</v>
      </c>
      <c r="E26" s="242"/>
      <c r="F26" s="242"/>
      <c r="G26" s="63" t="s">
        <v>7</v>
      </c>
      <c r="H26" s="242" t="str">
        <f>Q15</f>
        <v>MuurY</v>
      </c>
      <c r="I26" s="242"/>
      <c r="J26" s="242"/>
      <c r="K26" s="242"/>
      <c r="L26" s="243"/>
      <c r="M26" s="74">
        <v>4</v>
      </c>
      <c r="N26" s="18" t="s">
        <v>7</v>
      </c>
      <c r="O26" s="69">
        <v>0</v>
      </c>
      <c r="P26" s="19"/>
      <c r="Q26" s="211">
        <v>0.6041666666666666</v>
      </c>
      <c r="R26" s="212"/>
      <c r="S26" s="118" t="s">
        <v>74</v>
      </c>
      <c r="T26" s="162" t="str">
        <f>Q8</f>
        <v>FCV09</v>
      </c>
      <c r="U26" s="160"/>
      <c r="V26" s="160"/>
      <c r="W26" s="63" t="s">
        <v>7</v>
      </c>
      <c r="X26" s="160" t="str">
        <f>Q9</f>
        <v>MP Valkoinen</v>
      </c>
      <c r="Y26" s="160"/>
      <c r="Z26" s="160"/>
      <c r="AA26" s="160"/>
      <c r="AB26" s="161"/>
      <c r="AC26" s="74">
        <v>2</v>
      </c>
      <c r="AD26" s="18" t="s">
        <v>7</v>
      </c>
      <c r="AE26" s="69">
        <v>4</v>
      </c>
      <c r="AG26" s="211">
        <v>0.6041666666666666</v>
      </c>
      <c r="AH26" s="212"/>
      <c r="AI26" s="21" t="s">
        <v>77</v>
      </c>
      <c r="AJ26" s="162" t="str">
        <f>A15</f>
        <v>Korpilahden Martti</v>
      </c>
      <c r="AK26" s="160"/>
      <c r="AL26" s="160"/>
      <c r="AM26" s="63" t="s">
        <v>7</v>
      </c>
      <c r="AN26" s="160" t="str">
        <f>Q16</f>
        <v>LeKi-futis 09</v>
      </c>
      <c r="AO26" s="160"/>
      <c r="AP26" s="160"/>
      <c r="AQ26" s="160"/>
      <c r="AR26" s="161"/>
      <c r="AS26" s="74">
        <v>4</v>
      </c>
      <c r="AT26" s="18" t="s">
        <v>7</v>
      </c>
      <c r="AU26" s="69">
        <v>6</v>
      </c>
    </row>
    <row r="27" spans="1:47" ht="19.5" customHeight="1">
      <c r="A27" s="211">
        <v>0.625</v>
      </c>
      <c r="B27" s="212"/>
      <c r="C27" s="64"/>
      <c r="D27" s="241"/>
      <c r="E27" s="242"/>
      <c r="F27" s="242"/>
      <c r="G27" s="18" t="s">
        <v>7</v>
      </c>
      <c r="H27" s="242"/>
      <c r="I27" s="242"/>
      <c r="J27" s="242"/>
      <c r="K27" s="242"/>
      <c r="L27" s="243"/>
      <c r="M27" s="74"/>
      <c r="N27" s="18" t="s">
        <v>7</v>
      </c>
      <c r="O27" s="69"/>
      <c r="P27" s="19"/>
      <c r="Q27" s="211">
        <v>0.625</v>
      </c>
      <c r="R27" s="212"/>
      <c r="S27" s="21"/>
      <c r="T27" s="162"/>
      <c r="U27" s="160"/>
      <c r="V27" s="160"/>
      <c r="W27" s="18" t="s">
        <v>7</v>
      </c>
      <c r="X27" s="160"/>
      <c r="Y27" s="160"/>
      <c r="Z27" s="160"/>
      <c r="AA27" s="160"/>
      <c r="AB27" s="161"/>
      <c r="AC27" s="74"/>
      <c r="AD27" s="18" t="s">
        <v>7</v>
      </c>
      <c r="AE27" s="69"/>
      <c r="AG27" s="211">
        <v>0.625</v>
      </c>
      <c r="AH27" s="212"/>
      <c r="AI27" s="21" t="s">
        <v>77</v>
      </c>
      <c r="AJ27" s="162" t="str">
        <f>A16</f>
        <v>Ri-Pa</v>
      </c>
      <c r="AK27" s="160"/>
      <c r="AL27" s="160"/>
      <c r="AM27" s="18" t="s">
        <v>7</v>
      </c>
      <c r="AN27" s="160" t="str">
        <f>Q15</f>
        <v>MuurY</v>
      </c>
      <c r="AO27" s="160"/>
      <c r="AP27" s="160"/>
      <c r="AQ27" s="160"/>
      <c r="AR27" s="161"/>
      <c r="AS27" s="74">
        <v>7</v>
      </c>
      <c r="AT27" s="18" t="s">
        <v>7</v>
      </c>
      <c r="AU27" s="69">
        <v>3</v>
      </c>
    </row>
    <row r="28" spans="1:47" ht="19.5" customHeight="1">
      <c r="A28" s="211">
        <v>0.6458333333333334</v>
      </c>
      <c r="B28" s="212"/>
      <c r="C28" s="64" t="s">
        <v>77</v>
      </c>
      <c r="D28" s="162" t="str">
        <f>A10</f>
        <v>SoPS</v>
      </c>
      <c r="E28" s="160"/>
      <c r="F28" s="160"/>
      <c r="G28" s="18" t="s">
        <v>7</v>
      </c>
      <c r="H28" s="160" t="str">
        <f>Q10</f>
        <v>MuurY Punainen</v>
      </c>
      <c r="I28" s="160"/>
      <c r="J28" s="160"/>
      <c r="K28" s="160"/>
      <c r="L28" s="161"/>
      <c r="M28" s="74">
        <v>1</v>
      </c>
      <c r="N28" s="18" t="s">
        <v>7</v>
      </c>
      <c r="O28" s="69">
        <v>6</v>
      </c>
      <c r="P28" s="19"/>
      <c r="Q28" s="211">
        <v>0.6458333333333334</v>
      </c>
      <c r="R28" s="212"/>
      <c r="S28" s="21" t="s">
        <v>77</v>
      </c>
      <c r="T28" s="162" t="str">
        <f>A7</f>
        <v>Komeetat Sininen</v>
      </c>
      <c r="U28" s="160"/>
      <c r="V28" s="160"/>
      <c r="W28" s="18" t="s">
        <v>7</v>
      </c>
      <c r="X28" s="160" t="str">
        <f>Q9</f>
        <v>MP Valkoinen</v>
      </c>
      <c r="Y28" s="160"/>
      <c r="Z28" s="160"/>
      <c r="AA28" s="160"/>
      <c r="AB28" s="161"/>
      <c r="AC28" s="74">
        <v>2</v>
      </c>
      <c r="AD28" s="18" t="s">
        <v>7</v>
      </c>
      <c r="AE28" s="69">
        <v>2</v>
      </c>
      <c r="AG28" s="211">
        <v>0.6458333333333334</v>
      </c>
      <c r="AH28" s="212"/>
      <c r="AI28" s="21" t="s">
        <v>77</v>
      </c>
      <c r="AJ28" s="162" t="str">
        <f>Q14</f>
        <v>JJK 09 Punainen</v>
      </c>
      <c r="AK28" s="160"/>
      <c r="AL28" s="160"/>
      <c r="AM28" s="18" t="s">
        <v>7</v>
      </c>
      <c r="AN28" s="160" t="str">
        <f>A15</f>
        <v>Korpilahden Martti</v>
      </c>
      <c r="AO28" s="160"/>
      <c r="AP28" s="160"/>
      <c r="AQ28" s="160"/>
      <c r="AR28" s="161"/>
      <c r="AS28" s="74">
        <v>5</v>
      </c>
      <c r="AT28" s="18" t="s">
        <v>7</v>
      </c>
      <c r="AU28" s="69">
        <v>5</v>
      </c>
    </row>
    <row r="29" spans="1:47" ht="19.5" customHeight="1">
      <c r="A29" s="156">
        <v>0.6666666666666666</v>
      </c>
      <c r="B29" s="157"/>
      <c r="C29" s="64" t="s">
        <v>77</v>
      </c>
      <c r="D29" s="162" t="str">
        <f>Q16</f>
        <v>LeKi-futis 09</v>
      </c>
      <c r="E29" s="160"/>
      <c r="F29" s="160"/>
      <c r="G29" s="18" t="s">
        <v>7</v>
      </c>
      <c r="H29" s="160" t="str">
        <f>A14</f>
        <v>Komeetat Musta</v>
      </c>
      <c r="I29" s="160"/>
      <c r="J29" s="160"/>
      <c r="K29" s="160"/>
      <c r="L29" s="161"/>
      <c r="M29" s="74">
        <v>9</v>
      </c>
      <c r="N29" s="18" t="s">
        <v>7</v>
      </c>
      <c r="O29" s="69">
        <v>1</v>
      </c>
      <c r="P29" s="19"/>
      <c r="Q29" s="156">
        <v>0.6666666666666666</v>
      </c>
      <c r="R29" s="157"/>
      <c r="S29" s="21" t="s">
        <v>77</v>
      </c>
      <c r="T29" s="162" t="str">
        <f>Q8</f>
        <v>FCV09</v>
      </c>
      <c r="U29" s="160"/>
      <c r="V29" s="160"/>
      <c r="W29" s="18" t="s">
        <v>7</v>
      </c>
      <c r="X29" s="160" t="str">
        <f>A8</f>
        <v>ViPa 09</v>
      </c>
      <c r="Y29" s="160"/>
      <c r="Z29" s="160"/>
      <c r="AA29" s="160"/>
      <c r="AB29" s="161"/>
      <c r="AC29" s="74">
        <v>2</v>
      </c>
      <c r="AD29" s="18" t="s">
        <v>7</v>
      </c>
      <c r="AE29" s="69">
        <v>6</v>
      </c>
      <c r="AG29" s="156">
        <v>0.6666666666666666</v>
      </c>
      <c r="AH29" s="157"/>
      <c r="AI29" s="21" t="s">
        <v>77</v>
      </c>
      <c r="AJ29" s="162" t="str">
        <f>Q7</f>
        <v>JJK 09 Sininen</v>
      </c>
      <c r="AK29" s="160"/>
      <c r="AL29" s="160"/>
      <c r="AM29" s="18" t="s">
        <v>7</v>
      </c>
      <c r="AN29" s="160" t="s">
        <v>56</v>
      </c>
      <c r="AO29" s="160"/>
      <c r="AP29" s="160"/>
      <c r="AQ29" s="160"/>
      <c r="AR29" s="161"/>
      <c r="AS29" s="74">
        <v>11</v>
      </c>
      <c r="AT29" s="18" t="s">
        <v>7</v>
      </c>
      <c r="AU29" s="69">
        <v>2</v>
      </c>
    </row>
    <row r="30" spans="1:31" ht="19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72"/>
      <c r="N30" s="22"/>
      <c r="O30" s="7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72"/>
      <c r="AD30" s="22"/>
      <c r="AE30" s="72"/>
    </row>
    <row r="31" spans="1:31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72"/>
      <c r="N31" s="22"/>
      <c r="O31" s="7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72"/>
      <c r="AD31" s="22"/>
      <c r="AE31" s="72"/>
    </row>
    <row r="32" spans="1:31" ht="19.5" customHeight="1">
      <c r="A32" s="48"/>
      <c r="B32" s="48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73"/>
      <c r="N32" s="52"/>
      <c r="O32" s="73"/>
      <c r="P32" s="7"/>
      <c r="Q32" s="48"/>
      <c r="R32" s="48"/>
      <c r="S32" s="49"/>
      <c r="T32" s="50"/>
      <c r="U32" s="50"/>
      <c r="V32" s="50"/>
      <c r="W32" s="49"/>
      <c r="X32" s="50"/>
      <c r="Y32" s="50"/>
      <c r="Z32" s="50"/>
      <c r="AA32" s="50"/>
      <c r="AB32" s="50"/>
      <c r="AC32" s="73"/>
      <c r="AD32" s="52"/>
      <c r="AE32" s="73"/>
    </row>
    <row r="33" spans="1:31" ht="30" customHeight="1">
      <c r="A33" s="39"/>
      <c r="B33" s="40"/>
      <c r="C33" s="40"/>
      <c r="D33" s="40"/>
      <c r="E33" s="40"/>
      <c r="F33" s="40"/>
      <c r="G33" s="40"/>
      <c r="H33" s="40"/>
      <c r="I33" s="39"/>
      <c r="J33" s="40"/>
      <c r="K33" s="40"/>
      <c r="L33" s="40"/>
      <c r="M33" s="77"/>
      <c r="N33" s="40"/>
      <c r="O33" s="77"/>
      <c r="P33" s="40"/>
      <c r="Q33" s="175"/>
      <c r="R33" s="176"/>
      <c r="S33" s="176"/>
      <c r="T33" s="176"/>
      <c r="U33" s="3"/>
      <c r="V33" s="3"/>
      <c r="W33" s="3"/>
      <c r="X33" s="3"/>
      <c r="Y33" s="3"/>
      <c r="Z33" s="3"/>
      <c r="AA33" s="3"/>
      <c r="AB33" s="3"/>
      <c r="AC33" s="66"/>
      <c r="AD33" s="3"/>
      <c r="AE33" s="66"/>
    </row>
    <row r="34" spans="1:31" ht="19.5" customHeight="1">
      <c r="A34" s="27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72"/>
      <c r="N34" s="20"/>
      <c r="O34" s="7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2"/>
      <c r="AD34" s="20"/>
      <c r="AE34" s="72"/>
    </row>
    <row r="35" ht="19.5" customHeight="1"/>
    <row r="36" ht="19.5" customHeight="1"/>
    <row r="37" ht="19.5" customHeight="1"/>
    <row r="38" ht="19.5" customHeight="1"/>
    <row r="39" ht="19.5" customHeight="1"/>
    <row r="40" ht="21" customHeight="1"/>
  </sheetData>
  <sheetProtection/>
  <mergeCells count="127">
    <mergeCell ref="H24:L24"/>
    <mergeCell ref="A7:D7"/>
    <mergeCell ref="A8:D8"/>
    <mergeCell ref="A9:D9"/>
    <mergeCell ref="A10:D10"/>
    <mergeCell ref="Q14:T14"/>
    <mergeCell ref="Q15:T15"/>
    <mergeCell ref="I13:K13"/>
    <mergeCell ref="Q12:AB12"/>
    <mergeCell ref="Y13:AA13"/>
    <mergeCell ref="Q16:T16"/>
    <mergeCell ref="A14:D14"/>
    <mergeCell ref="A15:D15"/>
    <mergeCell ref="A16:D16"/>
    <mergeCell ref="Q7:T7"/>
    <mergeCell ref="Q8:T8"/>
    <mergeCell ref="Q9:T9"/>
    <mergeCell ref="Q10:T10"/>
    <mergeCell ref="A12:L12"/>
    <mergeCell ref="A13:D13"/>
    <mergeCell ref="Q6:T6"/>
    <mergeCell ref="Q13:T13"/>
    <mergeCell ref="A1:AE1"/>
    <mergeCell ref="Q2:T2"/>
    <mergeCell ref="Q3:T3"/>
    <mergeCell ref="A5:L5"/>
    <mergeCell ref="Q5:AB5"/>
    <mergeCell ref="A6:D6"/>
    <mergeCell ref="I6:K6"/>
    <mergeCell ref="Y6:AA6"/>
    <mergeCell ref="D19:L19"/>
    <mergeCell ref="M19:O19"/>
    <mergeCell ref="Q19:R19"/>
    <mergeCell ref="AC19:AE19"/>
    <mergeCell ref="A21:B21"/>
    <mergeCell ref="D21:F21"/>
    <mergeCell ref="H21:L21"/>
    <mergeCell ref="Q21:R21"/>
    <mergeCell ref="T21:V21"/>
    <mergeCell ref="X21:AB21"/>
    <mergeCell ref="A22:B22"/>
    <mergeCell ref="D22:F22"/>
    <mergeCell ref="H22:L22"/>
    <mergeCell ref="Q22:R22"/>
    <mergeCell ref="T22:V22"/>
    <mergeCell ref="X22:AB22"/>
    <mergeCell ref="A23:B23"/>
    <mergeCell ref="D23:F23"/>
    <mergeCell ref="H23:L23"/>
    <mergeCell ref="Q23:R23"/>
    <mergeCell ref="T23:V23"/>
    <mergeCell ref="X23:AB23"/>
    <mergeCell ref="A24:B24"/>
    <mergeCell ref="D24:F24"/>
    <mergeCell ref="Q24:R24"/>
    <mergeCell ref="T24:V24"/>
    <mergeCell ref="X24:AB24"/>
    <mergeCell ref="A25:B25"/>
    <mergeCell ref="D25:F25"/>
    <mergeCell ref="H25:L25"/>
    <mergeCell ref="Q25:R25"/>
    <mergeCell ref="T25:V25"/>
    <mergeCell ref="D28:F28"/>
    <mergeCell ref="H28:L28"/>
    <mergeCell ref="Q28:R28"/>
    <mergeCell ref="X25:AB25"/>
    <mergeCell ref="A26:B26"/>
    <mergeCell ref="D26:F26"/>
    <mergeCell ref="H26:L26"/>
    <mergeCell ref="Q26:R26"/>
    <mergeCell ref="T26:V26"/>
    <mergeCell ref="X26:AB26"/>
    <mergeCell ref="D29:F29"/>
    <mergeCell ref="H29:L29"/>
    <mergeCell ref="Q29:R29"/>
    <mergeCell ref="T29:V29"/>
    <mergeCell ref="X29:AB29"/>
    <mergeCell ref="A27:B27"/>
    <mergeCell ref="D27:F27"/>
    <mergeCell ref="H27:L27"/>
    <mergeCell ref="Q27:R27"/>
    <mergeCell ref="A28:B28"/>
    <mergeCell ref="AJ24:AL24"/>
    <mergeCell ref="AN24:AR24"/>
    <mergeCell ref="AG25:AH25"/>
    <mergeCell ref="AJ25:AL25"/>
    <mergeCell ref="AN25:AR25"/>
    <mergeCell ref="AG26:AH26"/>
    <mergeCell ref="AJ26:AL26"/>
    <mergeCell ref="AN26:AR26"/>
    <mergeCell ref="AN21:AR21"/>
    <mergeCell ref="AG22:AH22"/>
    <mergeCell ref="AJ22:AL22"/>
    <mergeCell ref="AN22:AR22"/>
    <mergeCell ref="AG23:AH23"/>
    <mergeCell ref="AJ23:AL23"/>
    <mergeCell ref="AN23:AR23"/>
    <mergeCell ref="Q33:T33"/>
    <mergeCell ref="A20:B20"/>
    <mergeCell ref="Q20:R20"/>
    <mergeCell ref="AG19:AH19"/>
    <mergeCell ref="AS19:AU19"/>
    <mergeCell ref="AG20:AH20"/>
    <mergeCell ref="AJ20:AL20"/>
    <mergeCell ref="AN20:AR20"/>
    <mergeCell ref="AG21:AH21"/>
    <mergeCell ref="AJ21:AL21"/>
    <mergeCell ref="H20:L20"/>
    <mergeCell ref="D20:F20"/>
    <mergeCell ref="X20:AB20"/>
    <mergeCell ref="T20:V20"/>
    <mergeCell ref="A19:B19"/>
    <mergeCell ref="AG29:AH29"/>
    <mergeCell ref="AG24:AH24"/>
    <mergeCell ref="AG27:AH27"/>
    <mergeCell ref="AG28:AH28"/>
    <mergeCell ref="A29:B29"/>
    <mergeCell ref="AJ29:AL29"/>
    <mergeCell ref="AN29:AR29"/>
    <mergeCell ref="AJ27:AL27"/>
    <mergeCell ref="T27:V27"/>
    <mergeCell ref="X27:AB27"/>
    <mergeCell ref="T28:V28"/>
    <mergeCell ref="X28:AB28"/>
    <mergeCell ref="AJ28:AL28"/>
    <mergeCell ref="AN28:AR28"/>
    <mergeCell ref="AN27:AR27"/>
  </mergeCells>
  <printOptions/>
  <pageMargins left="0.27" right="0.18" top="0.31" bottom="0.18" header="0.3" footer="0.17"/>
  <pageSetup fitToHeight="2" horizontalDpi="600" verticalDpi="600" orientation="landscape" paperSize="8" scale="81"/>
  <rowBreaks count="1" manualBreakCount="1">
    <brk id="32" max="255" man="1"/>
  </rowBreaks>
  <ignoredErrors>
    <ignoredError sqref="T21 X21 T24 X23 AJ24 H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"/>
  <sheetViews>
    <sheetView zoomScale="70" zoomScaleNormal="70" zoomScalePageLayoutView="0" workbookViewId="0" topLeftCell="A1">
      <pane ySplit="11205" topLeftCell="A1" activePane="topLeft" state="split"/>
      <selection pane="topLeft" activeCell="AN28" sqref="AN28"/>
      <selection pane="bottomLeft" activeCell="A1" sqref="A1:IV1"/>
    </sheetView>
  </sheetViews>
  <sheetFormatPr defaultColWidth="9.140625" defaultRowHeight="15"/>
  <cols>
    <col min="1" max="2" width="4.00390625" style="2" customWidth="1"/>
    <col min="3" max="3" width="11.140625" style="2" customWidth="1"/>
    <col min="4" max="4" width="12.421875" style="2" customWidth="1"/>
    <col min="5" max="7" width="5.00390625" style="2" customWidth="1"/>
    <col min="8" max="8" width="4.8515625" style="2" bestFit="1" customWidth="1"/>
    <col min="9" max="9" width="4.8515625" style="2" customWidth="1"/>
    <col min="10" max="10" width="2.8515625" style="2" customWidth="1"/>
    <col min="11" max="11" width="4.8515625" style="2" customWidth="1"/>
    <col min="12" max="12" width="7.140625" style="2" customWidth="1"/>
    <col min="13" max="13" width="4.140625" style="68" customWidth="1"/>
    <col min="14" max="14" width="2.8515625" style="2" customWidth="1"/>
    <col min="15" max="15" width="4.140625" style="68" customWidth="1"/>
    <col min="16" max="16" width="2.8515625" style="2" customWidth="1"/>
    <col min="17" max="18" width="4.00390625" style="2" customWidth="1"/>
    <col min="19" max="19" width="11.140625" style="2" customWidth="1"/>
    <col min="20" max="20" width="12.421875" style="2" customWidth="1"/>
    <col min="21" max="23" width="5.00390625" style="2" customWidth="1"/>
    <col min="24" max="25" width="4.8515625" style="2" customWidth="1"/>
    <col min="26" max="26" width="2.8515625" style="2" customWidth="1"/>
    <col min="27" max="27" width="4.8515625" style="2" customWidth="1"/>
    <col min="28" max="28" width="7.140625" style="2" customWidth="1"/>
    <col min="29" max="29" width="4.140625" style="68" customWidth="1"/>
    <col min="30" max="30" width="2.8515625" style="2" customWidth="1"/>
    <col min="31" max="31" width="4.140625" style="68" customWidth="1"/>
    <col min="32" max="32" width="2.8515625" style="2" customWidth="1"/>
    <col min="33" max="34" width="4.00390625" style="2" customWidth="1"/>
    <col min="35" max="35" width="9.140625" style="2" customWidth="1"/>
    <col min="36" max="36" width="12.421875" style="2" customWidth="1"/>
    <col min="37" max="39" width="5.00390625" style="2" customWidth="1"/>
    <col min="40" max="40" width="12.421875" style="2" customWidth="1"/>
    <col min="41" max="42" width="5.00390625" style="2" customWidth="1"/>
    <col min="43" max="43" width="4.140625" style="2" customWidth="1"/>
    <col min="44" max="44" width="2.8515625" style="2" customWidth="1"/>
    <col min="45" max="45" width="4.140625" style="2" customWidth="1"/>
    <col min="46" max="16384" width="9.140625" style="2" customWidth="1"/>
  </cols>
  <sheetData>
    <row r="1" spans="1:31" ht="35.25">
      <c r="A1" s="174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30" customHeight="1">
      <c r="A2" s="39" t="s">
        <v>69</v>
      </c>
      <c r="B2" s="40"/>
      <c r="C2" s="40"/>
      <c r="D2" s="40"/>
      <c r="E2" s="40"/>
      <c r="F2" s="40"/>
      <c r="G2" s="40"/>
      <c r="H2" s="39" t="s">
        <v>26</v>
      </c>
      <c r="J2" s="40"/>
      <c r="K2" s="40"/>
      <c r="L2" s="40"/>
      <c r="M2" s="77"/>
      <c r="N2" s="40"/>
      <c r="O2" s="77"/>
      <c r="P2" s="40"/>
      <c r="Q2" s="175" t="s">
        <v>78</v>
      </c>
      <c r="R2" s="176"/>
      <c r="S2" s="176"/>
      <c r="T2" s="176"/>
      <c r="U2" s="3"/>
      <c r="V2" s="3"/>
      <c r="W2" s="3"/>
      <c r="X2" s="3"/>
      <c r="Y2" s="3"/>
      <c r="Z2" s="3"/>
      <c r="AA2" s="3"/>
      <c r="AB2" s="3"/>
      <c r="AC2" s="66"/>
      <c r="AD2" s="3"/>
      <c r="AE2" s="66"/>
    </row>
    <row r="3" spans="1:31" ht="21" customHeight="1">
      <c r="A3" s="1"/>
      <c r="B3" s="1"/>
      <c r="C3" s="32"/>
      <c r="D3" s="3"/>
      <c r="E3" s="3"/>
      <c r="F3" s="3"/>
      <c r="G3" s="3"/>
      <c r="H3" s="3"/>
      <c r="I3" s="3"/>
      <c r="J3" s="3"/>
      <c r="K3" s="3"/>
      <c r="L3" s="3"/>
      <c r="M3" s="66"/>
      <c r="N3" s="3"/>
      <c r="O3" s="66"/>
      <c r="P3" s="3"/>
      <c r="Q3" s="175" t="s">
        <v>27</v>
      </c>
      <c r="R3" s="176"/>
      <c r="S3" s="176"/>
      <c r="T3" s="176"/>
      <c r="U3" s="3"/>
      <c r="V3" s="3"/>
      <c r="W3" s="3"/>
      <c r="X3" s="3"/>
      <c r="Y3" s="3"/>
      <c r="Z3" s="3"/>
      <c r="AA3" s="3"/>
      <c r="AB3" s="3"/>
      <c r="AC3" s="66"/>
      <c r="AD3" s="3"/>
      <c r="AE3" s="66"/>
    </row>
    <row r="4" spans="1:31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7"/>
      <c r="N4" s="1"/>
      <c r="O4" s="6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7"/>
      <c r="AD4" s="1"/>
      <c r="AE4" s="67"/>
    </row>
    <row r="5" spans="1:31" ht="19.5" customHeight="1">
      <c r="A5" s="190" t="s">
        <v>11</v>
      </c>
      <c r="B5" s="227"/>
      <c r="C5" s="228"/>
      <c r="D5" s="229"/>
      <c r="E5" s="229"/>
      <c r="F5" s="229"/>
      <c r="G5" s="229"/>
      <c r="H5" s="229"/>
      <c r="I5" s="229"/>
      <c r="J5" s="229"/>
      <c r="K5" s="229"/>
      <c r="L5" s="230"/>
      <c r="M5" s="4"/>
      <c r="N5" s="4"/>
      <c r="O5" s="4"/>
      <c r="P5" s="4"/>
      <c r="Q5" s="190" t="s">
        <v>12</v>
      </c>
      <c r="R5" s="227"/>
      <c r="S5" s="228"/>
      <c r="T5" s="229"/>
      <c r="U5" s="229"/>
      <c r="V5" s="229"/>
      <c r="W5" s="229"/>
      <c r="X5" s="229"/>
      <c r="Y5" s="229"/>
      <c r="Z5" s="229"/>
      <c r="AA5" s="229"/>
      <c r="AB5" s="230"/>
      <c r="AC5" s="4"/>
      <c r="AD5" s="4"/>
      <c r="AE5" s="4"/>
    </row>
    <row r="6" spans="1:31" ht="19.5" customHeight="1">
      <c r="A6" s="177" t="s">
        <v>5</v>
      </c>
      <c r="B6" s="178"/>
      <c r="C6" s="179"/>
      <c r="D6" s="180"/>
      <c r="E6" s="11" t="s">
        <v>0</v>
      </c>
      <c r="F6" s="11" t="s">
        <v>1</v>
      </c>
      <c r="G6" s="11" t="s">
        <v>2</v>
      </c>
      <c r="H6" s="11" t="s">
        <v>3</v>
      </c>
      <c r="I6" s="254" t="s">
        <v>8</v>
      </c>
      <c r="J6" s="250"/>
      <c r="K6" s="251"/>
      <c r="L6" s="11" t="s">
        <v>4</v>
      </c>
      <c r="M6" s="4"/>
      <c r="N6" s="4"/>
      <c r="O6" s="4"/>
      <c r="P6" s="5"/>
      <c r="Q6" s="177" t="s">
        <v>5</v>
      </c>
      <c r="R6" s="178"/>
      <c r="S6" s="178"/>
      <c r="T6" s="187"/>
      <c r="U6" s="11" t="s">
        <v>0</v>
      </c>
      <c r="V6" s="11" t="s">
        <v>1</v>
      </c>
      <c r="W6" s="11" t="s">
        <v>2</v>
      </c>
      <c r="X6" s="11" t="s">
        <v>3</v>
      </c>
      <c r="Y6" s="184" t="s">
        <v>8</v>
      </c>
      <c r="Z6" s="250"/>
      <c r="AA6" s="186"/>
      <c r="AB6" s="11" t="s">
        <v>4</v>
      </c>
      <c r="AC6" s="4"/>
      <c r="AD6" s="4"/>
      <c r="AE6" s="4"/>
    </row>
    <row r="7" spans="1:31" ht="19.5" customHeight="1">
      <c r="A7" s="171" t="s">
        <v>65</v>
      </c>
      <c r="B7" s="172"/>
      <c r="C7" s="172"/>
      <c r="D7" s="173"/>
      <c r="E7" s="23">
        <f>F7+G7+H7</f>
        <v>4</v>
      </c>
      <c r="F7" s="23">
        <v>3</v>
      </c>
      <c r="G7" s="23">
        <v>1</v>
      </c>
      <c r="H7" s="107">
        <v>0</v>
      </c>
      <c r="I7" s="109">
        <f>M16+AE17+AE19+AC21</f>
        <v>26</v>
      </c>
      <c r="J7" s="60" t="s">
        <v>7</v>
      </c>
      <c r="K7" s="112">
        <f>O16+AC17+AC19+AE21</f>
        <v>9</v>
      </c>
      <c r="L7" s="108">
        <f>F7*3+G7*1</f>
        <v>10</v>
      </c>
      <c r="M7" s="4"/>
      <c r="N7" s="4"/>
      <c r="O7" s="4"/>
      <c r="P7" s="5"/>
      <c r="Q7" s="171" t="s">
        <v>61</v>
      </c>
      <c r="R7" s="172"/>
      <c r="S7" s="172"/>
      <c r="T7" s="173"/>
      <c r="U7" s="23">
        <f>V7+W7+X7</f>
        <v>4</v>
      </c>
      <c r="V7" s="23">
        <v>3</v>
      </c>
      <c r="W7" s="23">
        <v>1</v>
      </c>
      <c r="X7" s="23">
        <v>0</v>
      </c>
      <c r="Y7" s="12">
        <f>AC16+AS17+AS19+AQ21</f>
        <v>21</v>
      </c>
      <c r="Z7" s="60" t="s">
        <v>7</v>
      </c>
      <c r="AA7" s="116">
        <f>AE16+AQ17+AQ19+AS21</f>
        <v>9</v>
      </c>
      <c r="AB7" s="15">
        <f>V7*3+W7*1</f>
        <v>10</v>
      </c>
      <c r="AC7" s="4"/>
      <c r="AD7" s="4"/>
      <c r="AE7" s="4"/>
    </row>
    <row r="8" spans="1:31" ht="19.5" customHeight="1">
      <c r="A8" s="171" t="s">
        <v>62</v>
      </c>
      <c r="B8" s="172"/>
      <c r="C8" s="172"/>
      <c r="D8" s="173"/>
      <c r="E8" s="23">
        <f>F8+G8+H8</f>
        <v>4</v>
      </c>
      <c r="F8" s="23">
        <v>1</v>
      </c>
      <c r="G8" s="23">
        <v>0</v>
      </c>
      <c r="H8" s="107">
        <v>3</v>
      </c>
      <c r="I8" s="110">
        <f>O16+M18+O20+M22</f>
        <v>14</v>
      </c>
      <c r="J8" s="60" t="s">
        <v>7</v>
      </c>
      <c r="K8" s="113">
        <f>M16+O18+M20+O22</f>
        <v>14</v>
      </c>
      <c r="L8" s="108">
        <f>F8*3+G8*1</f>
        <v>3</v>
      </c>
      <c r="M8" s="4"/>
      <c r="N8" s="4"/>
      <c r="O8" s="4"/>
      <c r="P8" s="5"/>
      <c r="Q8" s="171" t="s">
        <v>63</v>
      </c>
      <c r="R8" s="172"/>
      <c r="S8" s="172"/>
      <c r="T8" s="173"/>
      <c r="U8" s="23">
        <f>V8+W8+X8</f>
        <v>4</v>
      </c>
      <c r="V8" s="23">
        <v>1</v>
      </c>
      <c r="W8" s="23">
        <v>0</v>
      </c>
      <c r="X8" s="23">
        <v>3</v>
      </c>
      <c r="Y8" s="88">
        <f>AE16+AC18+AE20+AC22</f>
        <v>13</v>
      </c>
      <c r="Z8" s="60" t="s">
        <v>7</v>
      </c>
      <c r="AA8" s="117">
        <f>AC16+AE18+AC20+AE22</f>
        <v>30</v>
      </c>
      <c r="AB8" s="91">
        <f>V8*3+W8*1</f>
        <v>3</v>
      </c>
      <c r="AC8" s="4"/>
      <c r="AD8" s="4"/>
      <c r="AE8" s="4"/>
    </row>
    <row r="9" spans="1:31" ht="19.5" customHeight="1">
      <c r="A9" s="171" t="s">
        <v>67</v>
      </c>
      <c r="B9" s="172"/>
      <c r="C9" s="172"/>
      <c r="D9" s="173"/>
      <c r="E9" s="23">
        <f>F9+G9+H9</f>
        <v>4</v>
      </c>
      <c r="F9" s="23">
        <v>3</v>
      </c>
      <c r="G9" s="23">
        <v>1</v>
      </c>
      <c r="H9" s="107">
        <v>0</v>
      </c>
      <c r="I9" s="110">
        <f>AQ16+O18+AC19+AS20</f>
        <v>22</v>
      </c>
      <c r="J9" s="60" t="s">
        <v>7</v>
      </c>
      <c r="K9" s="113">
        <f>AS16+M18+AE19+AQ20</f>
        <v>12</v>
      </c>
      <c r="L9" s="108">
        <f>F9*3+G9*1</f>
        <v>10</v>
      </c>
      <c r="M9" s="4"/>
      <c r="N9" s="4"/>
      <c r="O9" s="4"/>
      <c r="P9" s="5"/>
      <c r="Q9" s="171" t="s">
        <v>64</v>
      </c>
      <c r="R9" s="172"/>
      <c r="S9" s="172"/>
      <c r="T9" s="173"/>
      <c r="U9" s="23">
        <f>V9+W9+X9</f>
        <v>4</v>
      </c>
      <c r="V9" s="23">
        <v>3</v>
      </c>
      <c r="W9" s="23">
        <v>1</v>
      </c>
      <c r="X9" s="24">
        <v>0</v>
      </c>
      <c r="Y9" s="92">
        <f>M17+AE18+AQ19+O21</f>
        <v>24</v>
      </c>
      <c r="Z9" s="93" t="s">
        <v>7</v>
      </c>
      <c r="AA9" s="94">
        <f>O17+AC18+AS19+M21</f>
        <v>6</v>
      </c>
      <c r="AB9" s="87">
        <f>V9*3+W9*1</f>
        <v>10</v>
      </c>
      <c r="AC9" s="4"/>
      <c r="AD9" s="4"/>
      <c r="AE9" s="4"/>
    </row>
    <row r="10" spans="1:31" ht="19.5" customHeight="1">
      <c r="A10" s="171" t="s">
        <v>66</v>
      </c>
      <c r="B10" s="172"/>
      <c r="C10" s="172"/>
      <c r="D10" s="173"/>
      <c r="E10" s="23">
        <f>F10+G10+H10</f>
        <v>4</v>
      </c>
      <c r="F10" s="23">
        <v>0</v>
      </c>
      <c r="G10" s="23">
        <v>0</v>
      </c>
      <c r="H10" s="107">
        <v>4</v>
      </c>
      <c r="I10" s="110">
        <f>AS16+AQ18+M20+AE21</f>
        <v>3</v>
      </c>
      <c r="J10" s="60" t="s">
        <v>7</v>
      </c>
      <c r="K10" s="113">
        <f>AQ16+AS18+O20+AC21</f>
        <v>33</v>
      </c>
      <c r="L10" s="108">
        <f>F10*3+G10*1</f>
        <v>0</v>
      </c>
      <c r="M10" s="4"/>
      <c r="N10" s="4"/>
      <c r="O10" s="4"/>
      <c r="P10" s="5"/>
      <c r="Q10" s="201" t="s">
        <v>57</v>
      </c>
      <c r="R10" s="202"/>
      <c r="S10" s="202"/>
      <c r="T10" s="203"/>
      <c r="U10" s="23">
        <f>V10+W10+X10</f>
        <v>4</v>
      </c>
      <c r="V10" s="56">
        <v>1</v>
      </c>
      <c r="W10" s="56">
        <v>0</v>
      </c>
      <c r="X10" s="56">
        <v>3</v>
      </c>
      <c r="Y10" s="97">
        <f>O17+M19+AC20+AS21</f>
        <v>13</v>
      </c>
      <c r="Z10" s="60" t="s">
        <v>7</v>
      </c>
      <c r="AA10" s="100">
        <f>M17+O19+AE20+AQ21</f>
        <v>19</v>
      </c>
      <c r="AB10" s="57">
        <f>V10*3+W10*1</f>
        <v>3</v>
      </c>
      <c r="AC10" s="4"/>
      <c r="AD10" s="4"/>
      <c r="AE10" s="4"/>
    </row>
    <row r="11" spans="1:31" ht="19.5" customHeight="1">
      <c r="A11" s="171" t="s">
        <v>56</v>
      </c>
      <c r="B11" s="172"/>
      <c r="C11" s="172"/>
      <c r="D11" s="173"/>
      <c r="E11" s="23">
        <f>F11+G11+H11</f>
        <v>4</v>
      </c>
      <c r="F11" s="23">
        <v>2</v>
      </c>
      <c r="G11" s="23">
        <v>0</v>
      </c>
      <c r="H11" s="107">
        <v>2</v>
      </c>
      <c r="I11" s="111">
        <f>AC17+AS18+AQ20+O22</f>
        <v>13</v>
      </c>
      <c r="J11" s="115" t="s">
        <v>7</v>
      </c>
      <c r="K11" s="114">
        <f>AE17+AQ18+AS20+M22</f>
        <v>10</v>
      </c>
      <c r="L11" s="108">
        <f>F11*3+G11*1</f>
        <v>6</v>
      </c>
      <c r="M11" s="4"/>
      <c r="N11" s="4"/>
      <c r="O11" s="4"/>
      <c r="P11" s="4"/>
      <c r="Q11" s="238" t="s">
        <v>51</v>
      </c>
      <c r="R11" s="239"/>
      <c r="S11" s="239"/>
      <c r="T11" s="240"/>
      <c r="U11" s="23">
        <f>V11+W11+X11</f>
        <v>4</v>
      </c>
      <c r="V11" s="58">
        <v>1</v>
      </c>
      <c r="W11" s="58">
        <v>0</v>
      </c>
      <c r="X11" s="96">
        <v>3</v>
      </c>
      <c r="Y11" s="126">
        <f>AQ17+O19+M21+AE22</f>
        <v>16</v>
      </c>
      <c r="Z11" s="115" t="s">
        <v>7</v>
      </c>
      <c r="AA11" s="101">
        <f>AS17+M19+O21+AC22</f>
        <v>23</v>
      </c>
      <c r="AB11" s="86">
        <f>V11*3+W11*1</f>
        <v>3</v>
      </c>
      <c r="AC11" s="4"/>
      <c r="AD11" s="4"/>
      <c r="AE11" s="4"/>
    </row>
    <row r="12" spans="1:12" ht="20.25">
      <c r="A12" s="33"/>
      <c r="B12" s="34"/>
      <c r="C12" s="34"/>
      <c r="D12" s="34"/>
      <c r="E12" s="35"/>
      <c r="F12" s="35"/>
      <c r="G12" s="35"/>
      <c r="H12" s="35"/>
      <c r="I12" s="36"/>
      <c r="J12" s="37"/>
      <c r="K12" s="36"/>
      <c r="L12" s="38"/>
    </row>
    <row r="13" spans="1:3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  <c r="AC13" s="8"/>
      <c r="AD13" s="8"/>
      <c r="AE13" s="8"/>
    </row>
    <row r="14" spans="1:45" ht="19.5" customHeight="1">
      <c r="A14" s="6" t="s">
        <v>47</v>
      </c>
      <c r="B14" s="6"/>
      <c r="C14" s="6"/>
      <c r="E14" s="31"/>
      <c r="P14" s="10"/>
      <c r="Q14" s="6" t="s">
        <v>48</v>
      </c>
      <c r="R14" s="6"/>
      <c r="S14" s="6"/>
      <c r="U14" s="31"/>
      <c r="AG14" s="6" t="s">
        <v>68</v>
      </c>
      <c r="AH14" s="6"/>
      <c r="AI14" s="6"/>
      <c r="AK14" s="31"/>
      <c r="AQ14" s="68"/>
      <c r="AS14" s="68"/>
    </row>
    <row r="15" spans="1:45" ht="19.5" customHeight="1">
      <c r="A15" s="231" t="s">
        <v>13</v>
      </c>
      <c r="B15" s="232"/>
      <c r="C15" s="81" t="s">
        <v>42</v>
      </c>
      <c r="D15" s="233" t="s">
        <v>9</v>
      </c>
      <c r="E15" s="234"/>
      <c r="F15" s="234"/>
      <c r="G15" s="234"/>
      <c r="H15" s="234"/>
      <c r="I15" s="234"/>
      <c r="J15" s="234"/>
      <c r="K15" s="234"/>
      <c r="L15" s="235"/>
      <c r="M15" s="224" t="s">
        <v>6</v>
      </c>
      <c r="N15" s="236"/>
      <c r="O15" s="237"/>
      <c r="P15" s="19"/>
      <c r="Q15" s="231" t="s">
        <v>13</v>
      </c>
      <c r="R15" s="232"/>
      <c r="S15" s="82" t="s">
        <v>42</v>
      </c>
      <c r="T15" s="83" t="s">
        <v>9</v>
      </c>
      <c r="U15" s="84"/>
      <c r="V15" s="84"/>
      <c r="W15" s="84"/>
      <c r="X15" s="84"/>
      <c r="Y15" s="84"/>
      <c r="Z15" s="84"/>
      <c r="AA15" s="84"/>
      <c r="AB15" s="85"/>
      <c r="AC15" s="224" t="s">
        <v>6</v>
      </c>
      <c r="AD15" s="225"/>
      <c r="AE15" s="226"/>
      <c r="AG15" s="231" t="s">
        <v>13</v>
      </c>
      <c r="AH15" s="232"/>
      <c r="AI15" s="82" t="s">
        <v>42</v>
      </c>
      <c r="AJ15" s="83" t="s">
        <v>9</v>
      </c>
      <c r="AK15" s="84"/>
      <c r="AL15" s="84"/>
      <c r="AM15" s="84"/>
      <c r="AN15" s="84"/>
      <c r="AO15" s="84"/>
      <c r="AP15" s="84"/>
      <c r="AQ15" s="224" t="s">
        <v>6</v>
      </c>
      <c r="AR15" s="225"/>
      <c r="AS15" s="226"/>
    </row>
    <row r="16" spans="1:45" ht="19.5" customHeight="1">
      <c r="A16" s="156">
        <v>0.375</v>
      </c>
      <c r="B16" s="157"/>
      <c r="C16" s="21" t="s">
        <v>71</v>
      </c>
      <c r="D16" s="162" t="str">
        <f>A7</f>
        <v>Komeetat</v>
      </c>
      <c r="E16" s="160"/>
      <c r="F16" s="160"/>
      <c r="G16" s="18" t="s">
        <v>7</v>
      </c>
      <c r="H16" s="160" t="str">
        <f>A8</f>
        <v>FCV Valkoinen</v>
      </c>
      <c r="I16" s="160"/>
      <c r="J16" s="160"/>
      <c r="K16" s="160"/>
      <c r="L16" s="161"/>
      <c r="M16" s="74">
        <v>4</v>
      </c>
      <c r="N16" s="18" t="s">
        <v>7</v>
      </c>
      <c r="O16" s="69">
        <v>2</v>
      </c>
      <c r="P16" s="19"/>
      <c r="Q16" s="156">
        <v>0.375</v>
      </c>
      <c r="R16" s="157"/>
      <c r="S16" s="21" t="s">
        <v>72</v>
      </c>
      <c r="T16" s="162" t="str">
        <f>Q7</f>
        <v>ViPa 10</v>
      </c>
      <c r="U16" s="160"/>
      <c r="V16" s="160"/>
      <c r="W16" s="18" t="s">
        <v>7</v>
      </c>
      <c r="X16" s="160" t="str">
        <f>Q8</f>
        <v>FCV Punainen</v>
      </c>
      <c r="Y16" s="160"/>
      <c r="Z16" s="160"/>
      <c r="AA16" s="160"/>
      <c r="AB16" s="161"/>
      <c r="AC16" s="74">
        <v>8</v>
      </c>
      <c r="AD16" s="18" t="s">
        <v>7</v>
      </c>
      <c r="AE16" s="69">
        <v>1</v>
      </c>
      <c r="AG16" s="156">
        <v>0.375</v>
      </c>
      <c r="AH16" s="157"/>
      <c r="AI16" s="21" t="s">
        <v>71</v>
      </c>
      <c r="AJ16" s="162" t="str">
        <f>A9</f>
        <v>JJK Punainen</v>
      </c>
      <c r="AK16" s="160"/>
      <c r="AL16" s="160"/>
      <c r="AM16" s="21" t="s">
        <v>7</v>
      </c>
      <c r="AN16" s="160" t="str">
        <f>A10</f>
        <v>Leppä</v>
      </c>
      <c r="AO16" s="160"/>
      <c r="AP16" s="160"/>
      <c r="AQ16" s="74">
        <v>8</v>
      </c>
      <c r="AR16" s="18" t="s">
        <v>7</v>
      </c>
      <c r="AS16" s="69">
        <v>0</v>
      </c>
    </row>
    <row r="17" spans="1:45" ht="19.5" customHeight="1">
      <c r="A17" s="156">
        <v>0.4166666666666667</v>
      </c>
      <c r="B17" s="157"/>
      <c r="C17" s="21" t="s">
        <v>72</v>
      </c>
      <c r="D17" s="162" t="str">
        <f>Q9</f>
        <v>JJK 10 Sininen</v>
      </c>
      <c r="E17" s="160"/>
      <c r="F17" s="160"/>
      <c r="G17" s="18" t="s">
        <v>7</v>
      </c>
      <c r="H17" s="160" t="str">
        <f>Q10</f>
        <v>Ri-Pa</v>
      </c>
      <c r="I17" s="160"/>
      <c r="J17" s="160"/>
      <c r="K17" s="160"/>
      <c r="L17" s="161"/>
      <c r="M17" s="74">
        <v>5</v>
      </c>
      <c r="N17" s="18" t="s">
        <v>7</v>
      </c>
      <c r="O17" s="69">
        <v>1</v>
      </c>
      <c r="P17" s="19"/>
      <c r="Q17" s="156">
        <v>0.4166666666666667</v>
      </c>
      <c r="R17" s="157"/>
      <c r="S17" s="21" t="s">
        <v>71</v>
      </c>
      <c r="T17" s="162" t="str">
        <f>A11</f>
        <v>MP Sininen</v>
      </c>
      <c r="U17" s="160"/>
      <c r="V17" s="160"/>
      <c r="W17" s="21" t="s">
        <v>7</v>
      </c>
      <c r="X17" s="160" t="str">
        <f>A7</f>
        <v>Komeetat</v>
      </c>
      <c r="Y17" s="160"/>
      <c r="Z17" s="160"/>
      <c r="AA17" s="160"/>
      <c r="AB17" s="161"/>
      <c r="AC17" s="74">
        <v>1</v>
      </c>
      <c r="AD17" s="18" t="s">
        <v>7</v>
      </c>
      <c r="AE17" s="69">
        <v>5</v>
      </c>
      <c r="AG17" s="156">
        <v>0.4166666666666667</v>
      </c>
      <c r="AH17" s="157"/>
      <c r="AI17" s="21" t="s">
        <v>72</v>
      </c>
      <c r="AJ17" s="162" t="str">
        <f>Q11</f>
        <v>MP Valkoinen</v>
      </c>
      <c r="AK17" s="160"/>
      <c r="AL17" s="160"/>
      <c r="AM17" s="21" t="s">
        <v>7</v>
      </c>
      <c r="AN17" s="160" t="str">
        <f>Q7</f>
        <v>ViPa 10</v>
      </c>
      <c r="AO17" s="160"/>
      <c r="AP17" s="160"/>
      <c r="AQ17" s="74">
        <v>3</v>
      </c>
      <c r="AR17" s="18" t="s">
        <v>7</v>
      </c>
      <c r="AS17" s="69">
        <v>5</v>
      </c>
    </row>
    <row r="18" spans="1:45" ht="19.5" customHeight="1">
      <c r="A18" s="211">
        <v>0.4583333333333333</v>
      </c>
      <c r="B18" s="212"/>
      <c r="C18" s="21" t="s">
        <v>71</v>
      </c>
      <c r="D18" s="162" t="str">
        <f>A8</f>
        <v>FCV Valkoinen</v>
      </c>
      <c r="E18" s="160"/>
      <c r="F18" s="160"/>
      <c r="G18" s="18" t="s">
        <v>7</v>
      </c>
      <c r="H18" s="160" t="str">
        <f>A9</f>
        <v>JJK Punainen</v>
      </c>
      <c r="I18" s="160"/>
      <c r="J18" s="160"/>
      <c r="K18" s="160"/>
      <c r="L18" s="161"/>
      <c r="M18" s="74">
        <v>4</v>
      </c>
      <c r="N18" s="18" t="s">
        <v>7</v>
      </c>
      <c r="O18" s="69">
        <v>5</v>
      </c>
      <c r="P18" s="19"/>
      <c r="Q18" s="211">
        <v>0.4583333333333333</v>
      </c>
      <c r="R18" s="212"/>
      <c r="S18" s="21" t="s">
        <v>72</v>
      </c>
      <c r="T18" s="162" t="str">
        <f>Q8</f>
        <v>FCV Punainen</v>
      </c>
      <c r="U18" s="160"/>
      <c r="V18" s="160"/>
      <c r="W18" s="21" t="s">
        <v>7</v>
      </c>
      <c r="X18" s="160" t="str">
        <f>Q9</f>
        <v>JJK 10 Sininen</v>
      </c>
      <c r="Y18" s="160"/>
      <c r="Z18" s="160"/>
      <c r="AA18" s="160"/>
      <c r="AB18" s="161"/>
      <c r="AC18" s="74">
        <v>2</v>
      </c>
      <c r="AD18" s="18" t="s">
        <v>7</v>
      </c>
      <c r="AE18" s="69">
        <v>9</v>
      </c>
      <c r="AG18" s="211">
        <v>0.4583333333333333</v>
      </c>
      <c r="AH18" s="212"/>
      <c r="AI18" s="21" t="s">
        <v>71</v>
      </c>
      <c r="AJ18" s="162" t="str">
        <f>A10</f>
        <v>Leppä</v>
      </c>
      <c r="AK18" s="160"/>
      <c r="AL18" s="160"/>
      <c r="AM18" s="21" t="s">
        <v>7</v>
      </c>
      <c r="AN18" s="160" t="str">
        <f>A11</f>
        <v>MP Sininen</v>
      </c>
      <c r="AO18" s="160"/>
      <c r="AP18" s="160"/>
      <c r="AQ18" s="74">
        <v>1</v>
      </c>
      <c r="AR18" s="18" t="s">
        <v>7</v>
      </c>
      <c r="AS18" s="69">
        <v>7</v>
      </c>
    </row>
    <row r="19" spans="1:45" ht="19.5" customHeight="1">
      <c r="A19" s="156">
        <v>0.5</v>
      </c>
      <c r="B19" s="157"/>
      <c r="C19" s="21" t="s">
        <v>72</v>
      </c>
      <c r="D19" s="162" t="str">
        <f>Q10</f>
        <v>Ri-Pa</v>
      </c>
      <c r="E19" s="160"/>
      <c r="F19" s="160"/>
      <c r="G19" s="18" t="s">
        <v>7</v>
      </c>
      <c r="H19" s="54" t="str">
        <f>Q11</f>
        <v>MP Valkoinen</v>
      </c>
      <c r="I19" s="54"/>
      <c r="J19" s="54"/>
      <c r="K19" s="54"/>
      <c r="L19" s="55"/>
      <c r="M19" s="75">
        <v>5</v>
      </c>
      <c r="N19" s="18" t="s">
        <v>7</v>
      </c>
      <c r="O19" s="70">
        <v>3</v>
      </c>
      <c r="P19" s="19"/>
      <c r="Q19" s="156">
        <v>0.5</v>
      </c>
      <c r="R19" s="157"/>
      <c r="S19" s="21" t="s">
        <v>71</v>
      </c>
      <c r="T19" s="162" t="str">
        <f>A9</f>
        <v>JJK Punainen</v>
      </c>
      <c r="U19" s="160"/>
      <c r="V19" s="160"/>
      <c r="W19" s="21" t="s">
        <v>7</v>
      </c>
      <c r="X19" s="160" t="str">
        <f>A7</f>
        <v>Komeetat</v>
      </c>
      <c r="Y19" s="160"/>
      <c r="Z19" s="160"/>
      <c r="AA19" s="160"/>
      <c r="AB19" s="161"/>
      <c r="AC19" s="74">
        <v>6</v>
      </c>
      <c r="AD19" s="18" t="s">
        <v>7</v>
      </c>
      <c r="AE19" s="69">
        <v>6</v>
      </c>
      <c r="AG19" s="156">
        <v>0.5</v>
      </c>
      <c r="AH19" s="157"/>
      <c r="AI19" s="21" t="s">
        <v>72</v>
      </c>
      <c r="AJ19" s="162" t="str">
        <f>Q9</f>
        <v>JJK 10 Sininen</v>
      </c>
      <c r="AK19" s="160"/>
      <c r="AL19" s="160"/>
      <c r="AM19" s="21" t="s">
        <v>7</v>
      </c>
      <c r="AN19" s="160" t="str">
        <f>Q7</f>
        <v>ViPa 10</v>
      </c>
      <c r="AO19" s="160"/>
      <c r="AP19" s="160"/>
      <c r="AQ19" s="74">
        <v>2</v>
      </c>
      <c r="AR19" s="18" t="s">
        <v>7</v>
      </c>
      <c r="AS19" s="69">
        <v>2</v>
      </c>
    </row>
    <row r="20" spans="1:45" ht="19.5" customHeight="1">
      <c r="A20" s="211">
        <v>0.5416666666666666</v>
      </c>
      <c r="B20" s="212"/>
      <c r="C20" s="21" t="s">
        <v>71</v>
      </c>
      <c r="D20" s="162" t="str">
        <f>A10</f>
        <v>Leppä</v>
      </c>
      <c r="E20" s="160"/>
      <c r="F20" s="160"/>
      <c r="G20" s="18" t="s">
        <v>7</v>
      </c>
      <c r="H20" s="160" t="str">
        <f>A8</f>
        <v>FCV Valkoinen</v>
      </c>
      <c r="I20" s="160"/>
      <c r="J20" s="160"/>
      <c r="K20" s="160"/>
      <c r="L20" s="161"/>
      <c r="M20" s="74">
        <v>2</v>
      </c>
      <c r="N20" s="18" t="s">
        <v>7</v>
      </c>
      <c r="O20" s="69">
        <v>7</v>
      </c>
      <c r="P20" s="19"/>
      <c r="Q20" s="211">
        <v>0.5416666666666666</v>
      </c>
      <c r="R20" s="212"/>
      <c r="S20" s="21" t="s">
        <v>72</v>
      </c>
      <c r="T20" s="162" t="str">
        <f>Q10</f>
        <v>Ri-Pa</v>
      </c>
      <c r="U20" s="160"/>
      <c r="V20" s="160"/>
      <c r="W20" s="21" t="s">
        <v>7</v>
      </c>
      <c r="X20" s="160" t="str">
        <f>Q8</f>
        <v>FCV Punainen</v>
      </c>
      <c r="Y20" s="160"/>
      <c r="Z20" s="160"/>
      <c r="AA20" s="160"/>
      <c r="AB20" s="161"/>
      <c r="AC20" s="74">
        <v>4</v>
      </c>
      <c r="AD20" s="18" t="s">
        <v>7</v>
      </c>
      <c r="AE20" s="69">
        <v>5</v>
      </c>
      <c r="AG20" s="211">
        <v>0.5416666666666666</v>
      </c>
      <c r="AH20" s="212"/>
      <c r="AI20" s="21" t="s">
        <v>71</v>
      </c>
      <c r="AJ20" s="162" t="str">
        <f>A11</f>
        <v>MP Sininen</v>
      </c>
      <c r="AK20" s="160"/>
      <c r="AL20" s="160"/>
      <c r="AM20" s="21" t="s">
        <v>7</v>
      </c>
      <c r="AN20" s="160" t="str">
        <f>A9</f>
        <v>JJK Punainen</v>
      </c>
      <c r="AO20" s="160"/>
      <c r="AP20" s="160"/>
      <c r="AQ20" s="74">
        <v>2</v>
      </c>
      <c r="AR20" s="18" t="s">
        <v>7</v>
      </c>
      <c r="AS20" s="69">
        <v>3</v>
      </c>
    </row>
    <row r="21" spans="1:45" ht="19.5" customHeight="1">
      <c r="A21" s="211">
        <v>0.5833333333333334</v>
      </c>
      <c r="B21" s="212"/>
      <c r="C21" s="21" t="s">
        <v>72</v>
      </c>
      <c r="D21" s="241" t="str">
        <f>Q11</f>
        <v>MP Valkoinen</v>
      </c>
      <c r="E21" s="242"/>
      <c r="F21" s="242"/>
      <c r="G21" s="63" t="s">
        <v>7</v>
      </c>
      <c r="H21" s="242" t="str">
        <f>Q9</f>
        <v>JJK 10 Sininen</v>
      </c>
      <c r="I21" s="242"/>
      <c r="J21" s="242"/>
      <c r="K21" s="242"/>
      <c r="L21" s="243"/>
      <c r="M21" s="76">
        <v>1</v>
      </c>
      <c r="N21" s="63" t="s">
        <v>7</v>
      </c>
      <c r="O21" s="71">
        <v>8</v>
      </c>
      <c r="P21" s="19"/>
      <c r="Q21" s="211">
        <v>0.5833333333333334</v>
      </c>
      <c r="R21" s="212"/>
      <c r="S21" s="21" t="s">
        <v>71</v>
      </c>
      <c r="T21" s="162" t="str">
        <f>A7</f>
        <v>Komeetat</v>
      </c>
      <c r="U21" s="160"/>
      <c r="V21" s="160"/>
      <c r="W21" s="63" t="s">
        <v>7</v>
      </c>
      <c r="X21" s="160" t="str">
        <f>A10</f>
        <v>Leppä</v>
      </c>
      <c r="Y21" s="160"/>
      <c r="Z21" s="160"/>
      <c r="AA21" s="160"/>
      <c r="AB21" s="161"/>
      <c r="AC21" s="76">
        <v>11</v>
      </c>
      <c r="AD21" s="63" t="s">
        <v>7</v>
      </c>
      <c r="AE21" s="71">
        <v>0</v>
      </c>
      <c r="AG21" s="211">
        <v>0.5833333333333334</v>
      </c>
      <c r="AH21" s="212"/>
      <c r="AI21" s="21" t="s">
        <v>72</v>
      </c>
      <c r="AJ21" s="162" t="str">
        <f>Q7</f>
        <v>ViPa 10</v>
      </c>
      <c r="AK21" s="160"/>
      <c r="AL21" s="160"/>
      <c r="AM21" s="63" t="s">
        <v>7</v>
      </c>
      <c r="AN21" s="160" t="str">
        <f>Q10</f>
        <v>Ri-Pa</v>
      </c>
      <c r="AO21" s="160"/>
      <c r="AP21" s="160"/>
      <c r="AQ21" s="76">
        <v>6</v>
      </c>
      <c r="AR21" s="63" t="s">
        <v>7</v>
      </c>
      <c r="AS21" s="71">
        <v>3</v>
      </c>
    </row>
    <row r="22" spans="1:45" ht="19.5" customHeight="1">
      <c r="A22" s="156">
        <v>0.625</v>
      </c>
      <c r="B22" s="157"/>
      <c r="C22" s="21" t="s">
        <v>71</v>
      </c>
      <c r="D22" s="162" t="str">
        <f>A8</f>
        <v>FCV Valkoinen</v>
      </c>
      <c r="E22" s="160"/>
      <c r="F22" s="160"/>
      <c r="G22" s="63" t="s">
        <v>7</v>
      </c>
      <c r="H22" s="160" t="str">
        <f>A11</f>
        <v>MP Sininen</v>
      </c>
      <c r="I22" s="160"/>
      <c r="J22" s="160"/>
      <c r="K22" s="160"/>
      <c r="L22" s="161"/>
      <c r="M22" s="76">
        <v>1</v>
      </c>
      <c r="N22" s="63" t="s">
        <v>7</v>
      </c>
      <c r="O22" s="71">
        <v>3</v>
      </c>
      <c r="P22" s="19"/>
      <c r="Q22" s="156">
        <v>0.625</v>
      </c>
      <c r="R22" s="157"/>
      <c r="S22" s="21" t="s">
        <v>72</v>
      </c>
      <c r="T22" s="162" t="str">
        <f>Q8</f>
        <v>FCV Punainen</v>
      </c>
      <c r="U22" s="160"/>
      <c r="V22" s="160"/>
      <c r="W22" s="18" t="s">
        <v>7</v>
      </c>
      <c r="X22" s="160" t="str">
        <f>Q11</f>
        <v>MP Valkoinen</v>
      </c>
      <c r="Y22" s="160"/>
      <c r="Z22" s="160"/>
      <c r="AA22" s="160"/>
      <c r="AB22" s="161"/>
      <c r="AC22" s="74">
        <v>5</v>
      </c>
      <c r="AD22" s="18" t="s">
        <v>7</v>
      </c>
      <c r="AE22" s="69">
        <v>9</v>
      </c>
      <c r="AG22" s="156">
        <v>0.625</v>
      </c>
      <c r="AH22" s="157"/>
      <c r="AI22" s="21"/>
      <c r="AJ22" s="162"/>
      <c r="AK22" s="160"/>
      <c r="AL22" s="160"/>
      <c r="AM22" s="18" t="s">
        <v>7</v>
      </c>
      <c r="AN22" s="160"/>
      <c r="AO22" s="160"/>
      <c r="AP22" s="160"/>
      <c r="AQ22" s="74"/>
      <c r="AR22" s="18" t="s">
        <v>7</v>
      </c>
      <c r="AS22" s="69"/>
    </row>
    <row r="23" spans="1:31" ht="1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72"/>
      <c r="N23" s="22"/>
      <c r="O23" s="7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72"/>
      <c r="AD23" s="22"/>
      <c r="AE23" s="72"/>
    </row>
    <row r="24" spans="1:31" ht="19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72"/>
      <c r="N24" s="22"/>
      <c r="O24" s="7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72"/>
      <c r="AD24" s="22"/>
      <c r="AE24" s="72"/>
    </row>
    <row r="25" spans="1:31" ht="19.5" customHeight="1">
      <c r="A25" s="48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73"/>
      <c r="N25" s="52"/>
      <c r="O25" s="73"/>
      <c r="P25" s="7"/>
      <c r="Q25" s="48"/>
      <c r="R25" s="48"/>
      <c r="S25" s="49"/>
      <c r="T25" s="50"/>
      <c r="U25" s="50"/>
      <c r="V25" s="50"/>
      <c r="W25" s="49"/>
      <c r="X25" s="50"/>
      <c r="Y25" s="50"/>
      <c r="Z25" s="50"/>
      <c r="AA25" s="50"/>
      <c r="AB25" s="50"/>
      <c r="AC25" s="73"/>
      <c r="AD25" s="52"/>
      <c r="AE25" s="73"/>
    </row>
    <row r="26" spans="1:31" ht="30" customHeight="1">
      <c r="A26" s="39"/>
      <c r="B26" s="40"/>
      <c r="C26" s="40"/>
      <c r="D26" s="40"/>
      <c r="E26" s="40"/>
      <c r="F26" s="40"/>
      <c r="G26" s="40"/>
      <c r="H26" s="40"/>
      <c r="I26" s="39"/>
      <c r="J26" s="40"/>
      <c r="K26" s="40"/>
      <c r="L26" s="40"/>
      <c r="M26" s="77"/>
      <c r="N26" s="40"/>
      <c r="O26" s="77"/>
      <c r="P26" s="40"/>
      <c r="Q26" s="175"/>
      <c r="R26" s="176"/>
      <c r="S26" s="176"/>
      <c r="T26" s="176"/>
      <c r="U26" s="3"/>
      <c r="V26" s="3"/>
      <c r="W26" s="3"/>
      <c r="X26" s="3"/>
      <c r="Y26" s="3"/>
      <c r="Z26" s="3"/>
      <c r="AA26" s="3"/>
      <c r="AB26" s="3"/>
      <c r="AC26" s="66"/>
      <c r="AD26" s="3"/>
      <c r="AE26" s="66"/>
    </row>
    <row r="27" spans="1:31" ht="19.5" customHeight="1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72"/>
      <c r="N27" s="20"/>
      <c r="O27" s="72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72"/>
      <c r="AD27" s="20"/>
      <c r="AE27" s="72"/>
    </row>
    <row r="28" ht="19.5" customHeight="1"/>
    <row r="29" ht="19.5" customHeight="1"/>
    <row r="30" ht="19.5" customHeight="1"/>
    <row r="31" ht="19.5" customHeight="1"/>
    <row r="32" ht="19.5" customHeight="1"/>
    <row r="33" ht="21" customHeight="1"/>
  </sheetData>
  <sheetProtection/>
  <mergeCells count="89">
    <mergeCell ref="A9:D9"/>
    <mergeCell ref="A10:D10"/>
    <mergeCell ref="A11:D11"/>
    <mergeCell ref="Q7:T7"/>
    <mergeCell ref="Q8:T8"/>
    <mergeCell ref="Q9:T9"/>
    <mergeCell ref="A1:AE1"/>
    <mergeCell ref="Q2:T2"/>
    <mergeCell ref="Q3:T3"/>
    <mergeCell ref="A5:L5"/>
    <mergeCell ref="Q5:AB5"/>
    <mergeCell ref="A6:D6"/>
    <mergeCell ref="I6:K6"/>
    <mergeCell ref="Y6:AA6"/>
    <mergeCell ref="A15:B15"/>
    <mergeCell ref="D15:L15"/>
    <mergeCell ref="M15:O15"/>
    <mergeCell ref="Q15:R15"/>
    <mergeCell ref="AC15:AE15"/>
    <mergeCell ref="Q6:T6"/>
    <mergeCell ref="Q10:T10"/>
    <mergeCell ref="Q11:T11"/>
    <mergeCell ref="A7:D7"/>
    <mergeCell ref="A8:D8"/>
    <mergeCell ref="A16:B16"/>
    <mergeCell ref="D16:F16"/>
    <mergeCell ref="H16:L16"/>
    <mergeCell ref="Q16:R16"/>
    <mergeCell ref="T16:V16"/>
    <mergeCell ref="X16:AB16"/>
    <mergeCell ref="A17:B17"/>
    <mergeCell ref="D17:F17"/>
    <mergeCell ref="H17:L17"/>
    <mergeCell ref="Q17:R17"/>
    <mergeCell ref="T17:V17"/>
    <mergeCell ref="X17:AB17"/>
    <mergeCell ref="A18:B18"/>
    <mergeCell ref="D18:F18"/>
    <mergeCell ref="H18:L18"/>
    <mergeCell ref="Q18:R18"/>
    <mergeCell ref="T18:V18"/>
    <mergeCell ref="X18:AB18"/>
    <mergeCell ref="A19:B19"/>
    <mergeCell ref="D19:F19"/>
    <mergeCell ref="Q19:R19"/>
    <mergeCell ref="T19:V19"/>
    <mergeCell ref="X19:AB19"/>
    <mergeCell ref="A20:B20"/>
    <mergeCell ref="D20:F20"/>
    <mergeCell ref="H20:L20"/>
    <mergeCell ref="Q20:R20"/>
    <mergeCell ref="T20:V20"/>
    <mergeCell ref="A22:B22"/>
    <mergeCell ref="D22:F22"/>
    <mergeCell ref="H22:L22"/>
    <mergeCell ref="Q22:R22"/>
    <mergeCell ref="X20:AB20"/>
    <mergeCell ref="A21:B21"/>
    <mergeCell ref="D21:F21"/>
    <mergeCell ref="H21:L21"/>
    <mergeCell ref="Q21:R21"/>
    <mergeCell ref="T21:V21"/>
    <mergeCell ref="AG21:AH21"/>
    <mergeCell ref="AJ21:AL21"/>
    <mergeCell ref="AN21:AP21"/>
    <mergeCell ref="AG22:AH22"/>
    <mergeCell ref="T22:V22"/>
    <mergeCell ref="X22:AB22"/>
    <mergeCell ref="AJ22:AL22"/>
    <mergeCell ref="AN22:AP22"/>
    <mergeCell ref="X21:AB21"/>
    <mergeCell ref="AJ18:AL18"/>
    <mergeCell ref="AN18:AP18"/>
    <mergeCell ref="AG19:AH19"/>
    <mergeCell ref="AJ19:AL19"/>
    <mergeCell ref="AN19:AP19"/>
    <mergeCell ref="AG20:AH20"/>
    <mergeCell ref="AJ20:AL20"/>
    <mergeCell ref="AN20:AP20"/>
    <mergeCell ref="Q26:T26"/>
    <mergeCell ref="AG15:AH15"/>
    <mergeCell ref="AQ15:AS15"/>
    <mergeCell ref="AG16:AH16"/>
    <mergeCell ref="AJ16:AL16"/>
    <mergeCell ref="AN16:AP16"/>
    <mergeCell ref="AG17:AH17"/>
    <mergeCell ref="AJ17:AL17"/>
    <mergeCell ref="AN17:AP17"/>
    <mergeCell ref="AG18:AH18"/>
  </mergeCells>
  <printOptions/>
  <pageMargins left="0.27" right="0.18" top="0.31" bottom="0.18" header="0.3" footer="0.17"/>
  <pageSetup fitToHeight="2" horizontalDpi="600" verticalDpi="600" orientation="landscape" paperSize="8" scale="81"/>
  <rowBreaks count="1" manualBreakCount="1">
    <brk id="25" max="255" man="1"/>
  </rowBreaks>
  <ignoredErrors>
    <ignoredError sqref="D18:D19 T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Seppä, Matti</cp:lastModifiedBy>
  <cp:lastPrinted>2017-08-18T15:52:23Z</cp:lastPrinted>
  <dcterms:created xsi:type="dcterms:W3CDTF">2011-01-05T08:40:27Z</dcterms:created>
  <dcterms:modified xsi:type="dcterms:W3CDTF">2017-08-21T07:18:47Z</dcterms:modified>
  <cp:category/>
  <cp:version/>
  <cp:contentType/>
  <cp:contentStatus/>
</cp:coreProperties>
</file>